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kumenty\LEGO\LEGO 2026\2026 LEGO Main Order dla Klientów\"/>
    </mc:Choice>
  </mc:AlternateContent>
  <xr:revisionPtr revIDLastSave="0" documentId="13_ncr:1_{3A080E53-B812-4243-8399-1EAF6F96291A}" xr6:coauthVersionLast="47" xr6:coauthVersionMax="47" xr10:uidLastSave="{00000000-0000-0000-0000-000000000000}"/>
  <bookViews>
    <workbookView xWindow="-120" yWindow="-120" windowWidth="29040" windowHeight="15720" xr2:uid="{DDC1CA3B-AB57-47CD-A1A9-E1E340C88C9C}"/>
  </bookViews>
  <sheets>
    <sheet name="LEGO Main Order" sheetId="1" r:id="rId1"/>
  </sheets>
  <definedNames>
    <definedName name="_xlnm._FilterDatabase" localSheetId="0" hidden="1">'LEGO Main Order'!$A$2:$T$432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9" i="1" l="1"/>
  <c r="V17" i="1"/>
  <c r="V65" i="1"/>
  <c r="V73" i="1"/>
  <c r="V81" i="1"/>
  <c r="V89" i="1"/>
  <c r="V113" i="1"/>
  <c r="V121" i="1"/>
  <c r="V137" i="1"/>
  <c r="V145" i="1"/>
  <c r="V177" i="1"/>
  <c r="V265" i="1"/>
  <c r="V273" i="1"/>
  <c r="V305" i="1"/>
  <c r="V329" i="1"/>
  <c r="V433" i="1"/>
  <c r="U3" i="1"/>
  <c r="V3" i="1" s="1"/>
  <c r="U4" i="1"/>
  <c r="V4" i="1" s="1"/>
  <c r="U5" i="1"/>
  <c r="U6" i="1"/>
  <c r="V6" i="1" s="1"/>
  <c r="U7" i="1"/>
  <c r="V7" i="1" s="1"/>
  <c r="U8" i="1"/>
  <c r="V8" i="1" s="1"/>
  <c r="U9" i="1"/>
  <c r="U10" i="1"/>
  <c r="V10" i="1" s="1"/>
  <c r="U12" i="1"/>
  <c r="V12" i="1" s="1"/>
  <c r="U13" i="1"/>
  <c r="U11" i="1"/>
  <c r="V11" i="1" s="1"/>
  <c r="U14" i="1"/>
  <c r="V14" i="1" s="1"/>
  <c r="U15" i="1"/>
  <c r="V15" i="1" s="1"/>
  <c r="U16" i="1"/>
  <c r="V16" i="1" s="1"/>
  <c r="U17" i="1"/>
  <c r="U22" i="1"/>
  <c r="V22" i="1" s="1"/>
  <c r="U18" i="1"/>
  <c r="V18" i="1" s="1"/>
  <c r="U20" i="1"/>
  <c r="V20" i="1" s="1"/>
  <c r="U21" i="1"/>
  <c r="U19" i="1"/>
  <c r="V19" i="1" s="1"/>
  <c r="U24" i="1"/>
  <c r="V24" i="1" s="1"/>
  <c r="U23" i="1"/>
  <c r="U27" i="1"/>
  <c r="V27" i="1" s="1"/>
  <c r="U25" i="1"/>
  <c r="V25" i="1" s="1"/>
  <c r="U28" i="1"/>
  <c r="V28" i="1" s="1"/>
  <c r="U26" i="1"/>
  <c r="V26" i="1" s="1"/>
  <c r="U29" i="1"/>
  <c r="U30" i="1"/>
  <c r="V30" i="1" s="1"/>
  <c r="U31" i="1"/>
  <c r="V31" i="1" s="1"/>
  <c r="U32" i="1"/>
  <c r="V32" i="1" s="1"/>
  <c r="U33" i="1"/>
  <c r="V33" i="1" s="1"/>
  <c r="U34" i="1"/>
  <c r="V34" i="1" s="1"/>
  <c r="U36" i="1"/>
  <c r="U35" i="1"/>
  <c r="V35" i="1" s="1"/>
  <c r="U39" i="1"/>
  <c r="V39" i="1" s="1"/>
  <c r="U38" i="1"/>
  <c r="V38" i="1" s="1"/>
  <c r="U37" i="1"/>
  <c r="V37" i="1" s="1"/>
  <c r="U41" i="1"/>
  <c r="V41" i="1" s="1"/>
  <c r="U40" i="1"/>
  <c r="V40" i="1" s="1"/>
  <c r="U42" i="1"/>
  <c r="V42" i="1" s="1"/>
  <c r="U44" i="1"/>
  <c r="V44" i="1" s="1"/>
  <c r="U43" i="1"/>
  <c r="V43" i="1" s="1"/>
  <c r="U45" i="1"/>
  <c r="U52" i="1"/>
  <c r="V52" i="1" s="1"/>
  <c r="U53" i="1"/>
  <c r="V53" i="1" s="1"/>
  <c r="U51" i="1"/>
  <c r="V51" i="1" s="1"/>
  <c r="U47" i="1"/>
  <c r="U50" i="1"/>
  <c r="V50" i="1" s="1"/>
  <c r="U49" i="1"/>
  <c r="V49" i="1" s="1"/>
  <c r="U48" i="1"/>
  <c r="V48" i="1" s="1"/>
  <c r="U46" i="1"/>
  <c r="U54" i="1"/>
  <c r="V54" i="1" s="1"/>
  <c r="U55" i="1"/>
  <c r="V55" i="1" s="1"/>
  <c r="U56" i="1"/>
  <c r="U59" i="1"/>
  <c r="V59" i="1" s="1"/>
  <c r="U58" i="1"/>
  <c r="V58" i="1" s="1"/>
  <c r="U57" i="1"/>
  <c r="V57" i="1" s="1"/>
  <c r="U60" i="1"/>
  <c r="V60" i="1" s="1"/>
  <c r="U61" i="1"/>
  <c r="U66" i="1"/>
  <c r="V66" i="1" s="1"/>
  <c r="U64" i="1"/>
  <c r="V64" i="1" s="1"/>
  <c r="U67" i="1"/>
  <c r="U63" i="1"/>
  <c r="U65" i="1"/>
  <c r="U62" i="1"/>
  <c r="V62" i="1" s="1"/>
  <c r="U68" i="1"/>
  <c r="V68" i="1" s="1"/>
  <c r="U69" i="1"/>
  <c r="U70" i="1"/>
  <c r="V70" i="1" s="1"/>
  <c r="U71" i="1"/>
  <c r="V71" i="1" s="1"/>
  <c r="U72" i="1"/>
  <c r="U73" i="1"/>
  <c r="U74" i="1"/>
  <c r="V74" i="1" s="1"/>
  <c r="U76" i="1"/>
  <c r="V76" i="1" s="1"/>
  <c r="U75" i="1"/>
  <c r="V75" i="1" s="1"/>
  <c r="U77" i="1"/>
  <c r="U78" i="1"/>
  <c r="U80" i="1"/>
  <c r="V80" i="1" s="1"/>
  <c r="U79" i="1"/>
  <c r="U81" i="1"/>
  <c r="U82" i="1"/>
  <c r="V82" i="1" s="1"/>
  <c r="U83" i="1"/>
  <c r="V83" i="1" s="1"/>
  <c r="U84" i="1"/>
  <c r="V84" i="1" s="1"/>
  <c r="U85" i="1"/>
  <c r="U86" i="1"/>
  <c r="V86" i="1" s="1"/>
  <c r="U87" i="1"/>
  <c r="V87" i="1" s="1"/>
  <c r="U88" i="1"/>
  <c r="U89" i="1"/>
  <c r="U90" i="1"/>
  <c r="V90" i="1" s="1"/>
  <c r="U91" i="1"/>
  <c r="V91" i="1" s="1"/>
  <c r="U93" i="1"/>
  <c r="U92" i="1"/>
  <c r="V92" i="1" s="1"/>
  <c r="U94" i="1"/>
  <c r="V94" i="1" s="1"/>
  <c r="U95" i="1"/>
  <c r="V95" i="1" s="1"/>
  <c r="U96" i="1"/>
  <c r="U97" i="1"/>
  <c r="V97" i="1" s="1"/>
  <c r="U99" i="1"/>
  <c r="V99" i="1" s="1"/>
  <c r="U98" i="1"/>
  <c r="V98" i="1" s="1"/>
  <c r="U100" i="1"/>
  <c r="V100" i="1" s="1"/>
  <c r="U103" i="1"/>
  <c r="V103" i="1" s="1"/>
  <c r="U101" i="1"/>
  <c r="U102" i="1"/>
  <c r="V102" i="1" s="1"/>
  <c r="U108" i="1"/>
  <c r="V108" i="1" s="1"/>
  <c r="U109" i="1"/>
  <c r="U106" i="1"/>
  <c r="V106" i="1" s="1"/>
  <c r="U105" i="1"/>
  <c r="V105" i="1" s="1"/>
  <c r="U104" i="1"/>
  <c r="V104" i="1" s="1"/>
  <c r="U107" i="1"/>
  <c r="V107" i="1" s="1"/>
  <c r="U110" i="1"/>
  <c r="V110" i="1" s="1"/>
  <c r="U111" i="1"/>
  <c r="V111" i="1" s="1"/>
  <c r="U112" i="1"/>
  <c r="U113" i="1"/>
  <c r="U114" i="1"/>
  <c r="V114" i="1" s="1"/>
  <c r="U115" i="1"/>
  <c r="V115" i="1" s="1"/>
  <c r="U116" i="1"/>
  <c r="V116" i="1" s="1"/>
  <c r="U117" i="1"/>
  <c r="U121" i="1"/>
  <c r="U120" i="1"/>
  <c r="V120" i="1" s="1"/>
  <c r="U119" i="1"/>
  <c r="V119" i="1" s="1"/>
  <c r="U118" i="1"/>
  <c r="U122" i="1"/>
  <c r="V122" i="1" s="1"/>
  <c r="U124" i="1"/>
  <c r="V124" i="1" s="1"/>
  <c r="U123" i="1"/>
  <c r="V123" i="1" s="1"/>
  <c r="U126" i="1"/>
  <c r="U125" i="1"/>
  <c r="V125" i="1" s="1"/>
  <c r="U128" i="1"/>
  <c r="V128" i="1" s="1"/>
  <c r="U129" i="1"/>
  <c r="V129" i="1" s="1"/>
  <c r="U127" i="1"/>
  <c r="U130" i="1"/>
  <c r="V130" i="1" s="1"/>
  <c r="U131" i="1"/>
  <c r="V131" i="1" s="1"/>
  <c r="U133" i="1"/>
  <c r="V133" i="1" s="1"/>
  <c r="U132" i="1"/>
  <c r="V132" i="1" s="1"/>
  <c r="U137" i="1"/>
  <c r="U135" i="1"/>
  <c r="V135" i="1" s="1"/>
  <c r="U136" i="1"/>
  <c r="U134" i="1"/>
  <c r="U138" i="1"/>
  <c r="U139" i="1"/>
  <c r="V139" i="1" s="1"/>
  <c r="U140" i="1"/>
  <c r="V140" i="1" s="1"/>
  <c r="U141" i="1"/>
  <c r="U142" i="1"/>
  <c r="V142" i="1" s="1"/>
  <c r="U144" i="1"/>
  <c r="V144" i="1" s="1"/>
  <c r="U143" i="1"/>
  <c r="U145" i="1"/>
  <c r="U149" i="1"/>
  <c r="U146" i="1"/>
  <c r="V146" i="1" s="1"/>
  <c r="U147" i="1"/>
  <c r="V147" i="1" s="1"/>
  <c r="U148" i="1"/>
  <c r="V148" i="1" s="1"/>
  <c r="U150" i="1"/>
  <c r="V150" i="1" s="1"/>
  <c r="U151" i="1"/>
  <c r="V151" i="1" s="1"/>
  <c r="U153" i="1"/>
  <c r="U152" i="1"/>
  <c r="V152" i="1" s="1"/>
  <c r="U154" i="1"/>
  <c r="V154" i="1" s="1"/>
  <c r="U155" i="1"/>
  <c r="V155" i="1" s="1"/>
  <c r="U156" i="1"/>
  <c r="V156" i="1" s="1"/>
  <c r="U157" i="1"/>
  <c r="U158" i="1"/>
  <c r="V158" i="1" s="1"/>
  <c r="U159" i="1"/>
  <c r="V159" i="1" s="1"/>
  <c r="U160" i="1"/>
  <c r="U161" i="1"/>
  <c r="V161" i="1" s="1"/>
  <c r="U163" i="1"/>
  <c r="V163" i="1" s="1"/>
  <c r="U162" i="1"/>
  <c r="V162" i="1" s="1"/>
  <c r="U164" i="1"/>
  <c r="V164" i="1" s="1"/>
  <c r="U165" i="1"/>
  <c r="U166" i="1"/>
  <c r="V166" i="1" s="1"/>
  <c r="U167" i="1"/>
  <c r="V167" i="1" s="1"/>
  <c r="U168" i="1"/>
  <c r="U169" i="1"/>
  <c r="V169" i="1" s="1"/>
  <c r="U170" i="1"/>
  <c r="V170" i="1" s="1"/>
  <c r="U171" i="1"/>
  <c r="V171" i="1" s="1"/>
  <c r="U172" i="1"/>
  <c r="V172" i="1" s="1"/>
  <c r="U173" i="1"/>
  <c r="U175" i="1"/>
  <c r="V175" i="1" s="1"/>
  <c r="U174" i="1"/>
  <c r="V174" i="1" s="1"/>
  <c r="U176" i="1"/>
  <c r="U177" i="1"/>
  <c r="U178" i="1"/>
  <c r="V178" i="1" s="1"/>
  <c r="U179" i="1"/>
  <c r="V179" i="1" s="1"/>
  <c r="U180" i="1"/>
  <c r="V180" i="1" s="1"/>
  <c r="U183" i="1"/>
  <c r="V183" i="1" s="1"/>
  <c r="U181" i="1"/>
  <c r="U184" i="1"/>
  <c r="V184" i="1" s="1"/>
  <c r="U182" i="1"/>
  <c r="V182" i="1" s="1"/>
  <c r="U185" i="1"/>
  <c r="V185" i="1" s="1"/>
  <c r="U186" i="1"/>
  <c r="V186" i="1" s="1"/>
  <c r="U188" i="1"/>
  <c r="V188" i="1" s="1"/>
  <c r="U187" i="1"/>
  <c r="V187" i="1" s="1"/>
  <c r="U189" i="1"/>
  <c r="U190" i="1"/>
  <c r="U191" i="1"/>
  <c r="V191" i="1" s="1"/>
  <c r="U193" i="1"/>
  <c r="V193" i="1" s="1"/>
  <c r="U192" i="1"/>
  <c r="V192" i="1" s="1"/>
  <c r="U194" i="1"/>
  <c r="V194" i="1" s="1"/>
  <c r="U195" i="1"/>
  <c r="V195" i="1" s="1"/>
  <c r="U196" i="1"/>
  <c r="V196" i="1" s="1"/>
  <c r="U198" i="1"/>
  <c r="U197" i="1"/>
  <c r="V197" i="1" s="1"/>
  <c r="U199" i="1"/>
  <c r="V199" i="1" s="1"/>
  <c r="U200" i="1"/>
  <c r="U201" i="1"/>
  <c r="V201" i="1" s="1"/>
  <c r="U204" i="1"/>
  <c r="V204" i="1" s="1"/>
  <c r="U203" i="1"/>
  <c r="V203" i="1" s="1"/>
  <c r="U202" i="1"/>
  <c r="V202" i="1" s="1"/>
  <c r="U205" i="1"/>
  <c r="U206" i="1"/>
  <c r="V206" i="1" s="1"/>
  <c r="U210" i="1"/>
  <c r="V210" i="1" s="1"/>
  <c r="U207" i="1"/>
  <c r="U208" i="1"/>
  <c r="V208" i="1" s="1"/>
  <c r="U209" i="1"/>
  <c r="V209" i="1" s="1"/>
  <c r="U211" i="1"/>
  <c r="V211" i="1" s="1"/>
  <c r="U212" i="1"/>
  <c r="V212" i="1" s="1"/>
  <c r="U213" i="1"/>
  <c r="U214" i="1"/>
  <c r="V214" i="1" s="1"/>
  <c r="U215" i="1"/>
  <c r="V215" i="1" s="1"/>
  <c r="U217" i="1"/>
  <c r="U218" i="1"/>
  <c r="V218" i="1" s="1"/>
  <c r="U216" i="1"/>
  <c r="V216" i="1" s="1"/>
  <c r="U219" i="1"/>
  <c r="V219" i="1" s="1"/>
  <c r="U220" i="1"/>
  <c r="V220" i="1" s="1"/>
  <c r="U221" i="1"/>
  <c r="U222" i="1"/>
  <c r="V222" i="1" s="1"/>
  <c r="U223" i="1"/>
  <c r="V223" i="1" s="1"/>
  <c r="U224" i="1"/>
  <c r="U225" i="1"/>
  <c r="V225" i="1" s="1"/>
  <c r="U226" i="1"/>
  <c r="V226" i="1" s="1"/>
  <c r="U227" i="1"/>
  <c r="V227" i="1" s="1"/>
  <c r="U228" i="1"/>
  <c r="V228" i="1" s="1"/>
  <c r="U229" i="1"/>
  <c r="U230" i="1"/>
  <c r="V230" i="1" s="1"/>
  <c r="U231" i="1"/>
  <c r="V231" i="1" s="1"/>
  <c r="U232" i="1"/>
  <c r="U233" i="1"/>
  <c r="V233" i="1" s="1"/>
  <c r="U234" i="1"/>
  <c r="V234" i="1" s="1"/>
  <c r="U235" i="1"/>
  <c r="V235" i="1" s="1"/>
  <c r="U236" i="1"/>
  <c r="V236" i="1" s="1"/>
  <c r="U237" i="1"/>
  <c r="U238" i="1"/>
  <c r="V238" i="1" s="1"/>
  <c r="U239" i="1"/>
  <c r="V239" i="1" s="1"/>
  <c r="U240" i="1"/>
  <c r="U241" i="1"/>
  <c r="V241" i="1" s="1"/>
  <c r="U242" i="1"/>
  <c r="V242" i="1" s="1"/>
  <c r="U244" i="1"/>
  <c r="V244" i="1" s="1"/>
  <c r="U245" i="1"/>
  <c r="V245" i="1" s="1"/>
  <c r="U243" i="1"/>
  <c r="V243" i="1" s="1"/>
  <c r="U246" i="1"/>
  <c r="V246" i="1" s="1"/>
  <c r="U247" i="1"/>
  <c r="V247" i="1" s="1"/>
  <c r="U248" i="1"/>
  <c r="V248" i="1" s="1"/>
  <c r="U249" i="1"/>
  <c r="V249" i="1" s="1"/>
  <c r="U250" i="1"/>
  <c r="V250" i="1" s="1"/>
  <c r="U251" i="1"/>
  <c r="V251" i="1" s="1"/>
  <c r="U252" i="1"/>
  <c r="V252" i="1" s="1"/>
  <c r="U253" i="1"/>
  <c r="U254" i="1"/>
  <c r="V254" i="1" s="1"/>
  <c r="U255" i="1"/>
  <c r="V255" i="1" s="1"/>
  <c r="U256" i="1"/>
  <c r="U257" i="1"/>
  <c r="V257" i="1" s="1"/>
  <c r="U259" i="1"/>
  <c r="V259" i="1" s="1"/>
  <c r="U258" i="1"/>
  <c r="V258" i="1" s="1"/>
  <c r="U260" i="1"/>
  <c r="V260" i="1" s="1"/>
  <c r="U261" i="1"/>
  <c r="U262" i="1"/>
  <c r="V262" i="1" s="1"/>
  <c r="U263" i="1"/>
  <c r="V263" i="1" s="1"/>
  <c r="U264" i="1"/>
  <c r="U265" i="1"/>
  <c r="U266" i="1"/>
  <c r="U267" i="1"/>
  <c r="V267" i="1" s="1"/>
  <c r="U268" i="1"/>
  <c r="V268" i="1" s="1"/>
  <c r="U269" i="1"/>
  <c r="U270" i="1"/>
  <c r="V270" i="1" s="1"/>
  <c r="U271" i="1"/>
  <c r="V271" i="1" s="1"/>
  <c r="U273" i="1"/>
  <c r="U272" i="1"/>
  <c r="V272" i="1" s="1"/>
  <c r="U274" i="1"/>
  <c r="U275" i="1"/>
  <c r="V275" i="1" s="1"/>
  <c r="U276" i="1"/>
  <c r="V276" i="1" s="1"/>
  <c r="U278" i="1"/>
  <c r="U277" i="1"/>
  <c r="V277" i="1" s="1"/>
  <c r="U280" i="1"/>
  <c r="V280" i="1" s="1"/>
  <c r="U281" i="1"/>
  <c r="V281" i="1" s="1"/>
  <c r="U279" i="1"/>
  <c r="U283" i="1"/>
  <c r="V283" i="1" s="1"/>
  <c r="U282" i="1"/>
  <c r="V282" i="1" s="1"/>
  <c r="U284" i="1"/>
  <c r="V284" i="1" s="1"/>
  <c r="U285" i="1"/>
  <c r="U286" i="1"/>
  <c r="V286" i="1" s="1"/>
  <c r="U288" i="1"/>
  <c r="V288" i="1" s="1"/>
  <c r="U287" i="1"/>
  <c r="U289" i="1"/>
  <c r="V289" i="1" s="1"/>
  <c r="U290" i="1"/>
  <c r="V290" i="1" s="1"/>
  <c r="U291" i="1"/>
  <c r="V291" i="1" s="1"/>
  <c r="U292" i="1"/>
  <c r="V292" i="1" s="1"/>
  <c r="U293" i="1"/>
  <c r="U294" i="1"/>
  <c r="V294" i="1" s="1"/>
  <c r="U295" i="1"/>
  <c r="V295" i="1" s="1"/>
  <c r="U296" i="1"/>
  <c r="U297" i="1"/>
  <c r="V297" i="1" s="1"/>
  <c r="U298" i="1"/>
  <c r="V298" i="1" s="1"/>
  <c r="U299" i="1"/>
  <c r="V299" i="1" s="1"/>
  <c r="U300" i="1"/>
  <c r="V300" i="1" s="1"/>
  <c r="U301" i="1"/>
  <c r="U302" i="1"/>
  <c r="V302" i="1" s="1"/>
  <c r="U303" i="1"/>
  <c r="V303" i="1" s="1"/>
  <c r="U304" i="1"/>
  <c r="U305" i="1"/>
  <c r="U306" i="1"/>
  <c r="V306" i="1" s="1"/>
  <c r="U307" i="1"/>
  <c r="V307" i="1" s="1"/>
  <c r="U308" i="1"/>
  <c r="V308" i="1" s="1"/>
  <c r="U311" i="1"/>
  <c r="U309" i="1"/>
  <c r="U310" i="1"/>
  <c r="V310" i="1" s="1"/>
  <c r="U312" i="1"/>
  <c r="V312" i="1" s="1"/>
  <c r="U313" i="1"/>
  <c r="V313" i="1" s="1"/>
  <c r="U316" i="1"/>
  <c r="V316" i="1" s="1"/>
  <c r="U314" i="1"/>
  <c r="V314" i="1" s="1"/>
  <c r="U315" i="1"/>
  <c r="V315" i="1" s="1"/>
  <c r="U317" i="1"/>
  <c r="U319" i="1"/>
  <c r="U318" i="1"/>
  <c r="V318" i="1" s="1"/>
  <c r="U320" i="1"/>
  <c r="U321" i="1"/>
  <c r="V321" i="1" s="1"/>
  <c r="U322" i="1"/>
  <c r="V322" i="1" s="1"/>
  <c r="U323" i="1"/>
  <c r="V323" i="1" s="1"/>
  <c r="U324" i="1"/>
  <c r="V324" i="1" s="1"/>
  <c r="U325" i="1"/>
  <c r="U341" i="1"/>
  <c r="U343" i="1"/>
  <c r="V343" i="1" s="1"/>
  <c r="U335" i="1"/>
  <c r="U330" i="1"/>
  <c r="V330" i="1" s="1"/>
  <c r="U332" i="1"/>
  <c r="V332" i="1" s="1"/>
  <c r="U331" i="1"/>
  <c r="V331" i="1" s="1"/>
  <c r="U329" i="1"/>
  <c r="U333" i="1"/>
  <c r="U345" i="1"/>
  <c r="V345" i="1" s="1"/>
  <c r="U334" i="1"/>
  <c r="V334" i="1" s="1"/>
  <c r="U346" i="1"/>
  <c r="V346" i="1" s="1"/>
  <c r="U336" i="1"/>
  <c r="V336" i="1" s="1"/>
  <c r="U342" i="1"/>
  <c r="V342" i="1" s="1"/>
  <c r="U347" i="1"/>
  <c r="V347" i="1" s="1"/>
  <c r="U344" i="1"/>
  <c r="V344" i="1" s="1"/>
  <c r="U340" i="1"/>
  <c r="V340" i="1" s="1"/>
  <c r="U327" i="1"/>
  <c r="U339" i="1"/>
  <c r="V339" i="1" s="1"/>
  <c r="U338" i="1"/>
  <c r="V338" i="1" s="1"/>
  <c r="U326" i="1"/>
  <c r="V326" i="1" s="1"/>
  <c r="U337" i="1"/>
  <c r="V337" i="1" s="1"/>
  <c r="U349" i="1"/>
  <c r="V349" i="1" s="1"/>
  <c r="U348" i="1"/>
  <c r="V348" i="1" s="1"/>
  <c r="U350" i="1"/>
  <c r="U351" i="1"/>
  <c r="U352" i="1"/>
  <c r="V352" i="1" s="1"/>
  <c r="U353" i="1"/>
  <c r="V353" i="1" s="1"/>
  <c r="U354" i="1"/>
  <c r="V354" i="1" s="1"/>
  <c r="U355" i="1"/>
  <c r="U356" i="1"/>
  <c r="U358" i="1"/>
  <c r="V358" i="1" s="1"/>
  <c r="U357" i="1"/>
  <c r="U359" i="1"/>
  <c r="U361" i="1"/>
  <c r="V361" i="1" s="1"/>
  <c r="U360" i="1"/>
  <c r="U362" i="1"/>
  <c r="V362" i="1" s="1"/>
  <c r="U363" i="1"/>
  <c r="U364" i="1"/>
  <c r="U365" i="1"/>
  <c r="V365" i="1" s="1"/>
  <c r="U366" i="1"/>
  <c r="U367" i="1"/>
  <c r="U368" i="1"/>
  <c r="V368" i="1" s="1"/>
  <c r="U369" i="1"/>
  <c r="V369" i="1" s="1"/>
  <c r="U370" i="1"/>
  <c r="V370" i="1" s="1"/>
  <c r="U372" i="1"/>
  <c r="V372" i="1" s="1"/>
  <c r="U371" i="1"/>
  <c r="V371" i="1" s="1"/>
  <c r="U373" i="1"/>
  <c r="V373" i="1" s="1"/>
  <c r="U375" i="1"/>
  <c r="U374" i="1"/>
  <c r="V374" i="1" s="1"/>
  <c r="U376" i="1"/>
  <c r="V376" i="1" s="1"/>
  <c r="U377" i="1"/>
  <c r="V377" i="1" s="1"/>
  <c r="U378" i="1"/>
  <c r="V378" i="1" s="1"/>
  <c r="U383" i="1"/>
  <c r="U382" i="1"/>
  <c r="V382" i="1" s="1"/>
  <c r="U379" i="1"/>
  <c r="V379" i="1" s="1"/>
  <c r="U380" i="1"/>
  <c r="V380" i="1" s="1"/>
  <c r="U381" i="1"/>
  <c r="U384" i="1"/>
  <c r="V384" i="1" s="1"/>
  <c r="U385" i="1"/>
  <c r="V385" i="1" s="1"/>
  <c r="U386" i="1"/>
  <c r="V386" i="1" s="1"/>
  <c r="U387" i="1"/>
  <c r="U388" i="1"/>
  <c r="U389" i="1"/>
  <c r="V389" i="1" s="1"/>
  <c r="U390" i="1"/>
  <c r="U391" i="1"/>
  <c r="U392" i="1"/>
  <c r="V392" i="1" s="1"/>
  <c r="U393" i="1"/>
  <c r="U394" i="1"/>
  <c r="V394" i="1" s="1"/>
  <c r="U395" i="1"/>
  <c r="U396" i="1"/>
  <c r="U397" i="1"/>
  <c r="V397" i="1" s="1"/>
  <c r="U398" i="1"/>
  <c r="U399" i="1"/>
  <c r="U328" i="1"/>
  <c r="V328" i="1" s="1"/>
  <c r="U400" i="1"/>
  <c r="V400" i="1" s="1"/>
  <c r="U401" i="1"/>
  <c r="V401" i="1" s="1"/>
  <c r="U402" i="1"/>
  <c r="U403" i="1"/>
  <c r="V403" i="1" s="1"/>
  <c r="U405" i="1"/>
  <c r="V405" i="1" s="1"/>
  <c r="U404" i="1"/>
  <c r="V404" i="1" s="1"/>
  <c r="U406" i="1"/>
  <c r="V406" i="1" s="1"/>
  <c r="U407" i="1"/>
  <c r="U408" i="1"/>
  <c r="V408" i="1" s="1"/>
  <c r="U409" i="1"/>
  <c r="V409" i="1" s="1"/>
  <c r="U413" i="1"/>
  <c r="U414" i="1"/>
  <c r="V414" i="1" s="1"/>
  <c r="U411" i="1"/>
  <c r="V411" i="1" s="1"/>
  <c r="U410" i="1"/>
  <c r="V410" i="1" s="1"/>
  <c r="U412" i="1"/>
  <c r="V412" i="1" s="1"/>
  <c r="U415" i="1"/>
  <c r="U416" i="1"/>
  <c r="V416" i="1" s="1"/>
  <c r="U417" i="1"/>
  <c r="V417" i="1" s="1"/>
  <c r="U418" i="1"/>
  <c r="U419" i="1"/>
  <c r="U420" i="1"/>
  <c r="V420" i="1" s="1"/>
  <c r="U421" i="1"/>
  <c r="U422" i="1"/>
  <c r="V422" i="1" s="1"/>
  <c r="U423" i="1"/>
  <c r="U425" i="1"/>
  <c r="V425" i="1" s="1"/>
  <c r="U424" i="1"/>
  <c r="V424" i="1" s="1"/>
  <c r="U426" i="1"/>
  <c r="U427" i="1"/>
  <c r="U428" i="1"/>
  <c r="V428" i="1" s="1"/>
  <c r="U429" i="1"/>
  <c r="U430" i="1"/>
  <c r="V430" i="1" s="1"/>
  <c r="U431" i="1"/>
  <c r="U432" i="1"/>
  <c r="V432" i="1" s="1"/>
  <c r="U433" i="1"/>
  <c r="C3" i="1"/>
  <c r="C4" i="1"/>
  <c r="C5" i="1"/>
  <c r="C6" i="1"/>
  <c r="C7" i="1"/>
  <c r="C8" i="1"/>
  <c r="C9" i="1"/>
  <c r="C10" i="1"/>
  <c r="C12" i="1"/>
  <c r="C13" i="1"/>
  <c r="C11" i="1"/>
  <c r="C14" i="1"/>
  <c r="C15" i="1"/>
  <c r="C16" i="1"/>
  <c r="C17" i="1"/>
  <c r="C22" i="1"/>
  <c r="C18" i="1"/>
  <c r="C20" i="1"/>
  <c r="C21" i="1"/>
  <c r="C19" i="1"/>
  <c r="C24" i="1"/>
  <c r="C23" i="1"/>
  <c r="C27" i="1"/>
  <c r="C25" i="1"/>
  <c r="C28" i="1"/>
  <c r="C26" i="1"/>
  <c r="C29" i="1"/>
  <c r="C30" i="1"/>
  <c r="C31" i="1"/>
  <c r="C32" i="1"/>
  <c r="C33" i="1"/>
  <c r="C34" i="1"/>
  <c r="C36" i="1"/>
  <c r="C35" i="1"/>
  <c r="C39" i="1"/>
  <c r="C38" i="1"/>
  <c r="C37" i="1"/>
  <c r="C41" i="1"/>
  <c r="C40" i="1"/>
  <c r="C42" i="1"/>
  <c r="C44" i="1"/>
  <c r="C43" i="1"/>
  <c r="C45" i="1"/>
  <c r="C52" i="1"/>
  <c r="C53" i="1"/>
  <c r="C51" i="1"/>
  <c r="C47" i="1"/>
  <c r="C50" i="1"/>
  <c r="C49" i="1"/>
  <c r="C48" i="1"/>
  <c r="C46" i="1"/>
  <c r="C54" i="1"/>
  <c r="C55" i="1"/>
  <c r="C56" i="1"/>
  <c r="C59" i="1"/>
  <c r="C58" i="1"/>
  <c r="C57" i="1"/>
  <c r="C60" i="1"/>
  <c r="C61" i="1"/>
  <c r="C66" i="1"/>
  <c r="C64" i="1"/>
  <c r="C67" i="1"/>
  <c r="C63" i="1"/>
  <c r="C65" i="1"/>
  <c r="C62" i="1"/>
  <c r="C68" i="1"/>
  <c r="C69" i="1"/>
  <c r="C70" i="1"/>
  <c r="C71" i="1"/>
  <c r="C72" i="1"/>
  <c r="C73" i="1"/>
  <c r="C74" i="1"/>
  <c r="C76" i="1"/>
  <c r="C75" i="1"/>
  <c r="C77" i="1"/>
  <c r="C78" i="1"/>
  <c r="C80" i="1"/>
  <c r="C79" i="1"/>
  <c r="C81" i="1"/>
  <c r="C82" i="1"/>
  <c r="C83" i="1"/>
  <c r="C84" i="1"/>
  <c r="C85" i="1"/>
  <c r="C86" i="1"/>
  <c r="C87" i="1"/>
  <c r="C88" i="1"/>
  <c r="C89" i="1"/>
  <c r="C90" i="1"/>
  <c r="C91" i="1"/>
  <c r="C93" i="1"/>
  <c r="C92" i="1"/>
  <c r="C94" i="1"/>
  <c r="C95" i="1"/>
  <c r="C96" i="1"/>
  <c r="C97" i="1"/>
  <c r="C99" i="1"/>
  <c r="C98" i="1"/>
  <c r="C100" i="1"/>
  <c r="C103" i="1"/>
  <c r="C101" i="1"/>
  <c r="C102" i="1"/>
  <c r="C108" i="1"/>
  <c r="C109" i="1"/>
  <c r="C106" i="1"/>
  <c r="C105" i="1"/>
  <c r="C104" i="1"/>
  <c r="C107" i="1"/>
  <c r="C110" i="1"/>
  <c r="C111" i="1"/>
  <c r="C112" i="1"/>
  <c r="C113" i="1"/>
  <c r="C114" i="1"/>
  <c r="C115" i="1"/>
  <c r="C116" i="1"/>
  <c r="C117" i="1"/>
  <c r="C121" i="1"/>
  <c r="C120" i="1"/>
  <c r="C119" i="1"/>
  <c r="C118" i="1"/>
  <c r="C122" i="1"/>
  <c r="C124" i="1"/>
  <c r="C123" i="1"/>
  <c r="C126" i="1"/>
  <c r="C125" i="1"/>
  <c r="C128" i="1"/>
  <c r="C129" i="1"/>
  <c r="C127" i="1"/>
  <c r="C130" i="1"/>
  <c r="C131" i="1"/>
  <c r="C133" i="1"/>
  <c r="C132" i="1"/>
  <c r="C137" i="1"/>
  <c r="C135" i="1"/>
  <c r="C136" i="1"/>
  <c r="C134" i="1"/>
  <c r="C138" i="1"/>
  <c r="C139" i="1"/>
  <c r="C140" i="1"/>
  <c r="C141" i="1"/>
  <c r="C142" i="1"/>
  <c r="C144" i="1"/>
  <c r="C143" i="1"/>
  <c r="C145" i="1"/>
  <c r="C149" i="1"/>
  <c r="C146" i="1"/>
  <c r="C147" i="1"/>
  <c r="C148" i="1"/>
  <c r="C150" i="1"/>
  <c r="C151" i="1"/>
  <c r="C153" i="1"/>
  <c r="C152" i="1"/>
  <c r="C154" i="1"/>
  <c r="C155" i="1"/>
  <c r="C156" i="1"/>
  <c r="C157" i="1"/>
  <c r="C158" i="1"/>
  <c r="C159" i="1"/>
  <c r="C160" i="1"/>
  <c r="C161" i="1"/>
  <c r="C163" i="1"/>
  <c r="C162" i="1"/>
  <c r="C164" i="1"/>
  <c r="C165" i="1"/>
  <c r="C166" i="1"/>
  <c r="C167" i="1"/>
  <c r="C168" i="1"/>
  <c r="C169" i="1"/>
  <c r="C170" i="1"/>
  <c r="C171" i="1"/>
  <c r="C172" i="1"/>
  <c r="C173" i="1"/>
  <c r="C175" i="1"/>
  <c r="C174" i="1"/>
  <c r="C176" i="1"/>
  <c r="C177" i="1"/>
  <c r="C178" i="1"/>
  <c r="C179" i="1"/>
  <c r="C180" i="1"/>
  <c r="C183" i="1"/>
  <c r="C181" i="1"/>
  <c r="C184" i="1"/>
  <c r="C182" i="1"/>
  <c r="C185" i="1"/>
  <c r="C186" i="1"/>
  <c r="C188" i="1"/>
  <c r="C187" i="1"/>
  <c r="C189" i="1"/>
  <c r="C190" i="1"/>
  <c r="C191" i="1"/>
  <c r="C193" i="1"/>
  <c r="C192" i="1"/>
  <c r="C194" i="1"/>
  <c r="C195" i="1"/>
  <c r="C196" i="1"/>
  <c r="C198" i="1"/>
  <c r="C197" i="1"/>
  <c r="C199" i="1"/>
  <c r="C200" i="1"/>
  <c r="C201" i="1"/>
  <c r="C204" i="1"/>
  <c r="C203" i="1"/>
  <c r="C202" i="1"/>
  <c r="C205" i="1"/>
  <c r="C206" i="1"/>
  <c r="C210" i="1"/>
  <c r="C207" i="1"/>
  <c r="C208" i="1"/>
  <c r="C209" i="1"/>
  <c r="C211" i="1"/>
  <c r="C212" i="1"/>
  <c r="C213" i="1"/>
  <c r="C214" i="1"/>
  <c r="C215" i="1"/>
  <c r="C217" i="1"/>
  <c r="C218" i="1"/>
  <c r="C216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4" i="1"/>
  <c r="C245" i="1"/>
  <c r="C243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9" i="1"/>
  <c r="C258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3" i="1"/>
  <c r="C272" i="1"/>
  <c r="C274" i="1"/>
  <c r="C275" i="1"/>
  <c r="C276" i="1"/>
  <c r="C278" i="1"/>
  <c r="C277" i="1"/>
  <c r="C280" i="1"/>
  <c r="C281" i="1"/>
  <c r="C279" i="1"/>
  <c r="C283" i="1"/>
  <c r="C282" i="1"/>
  <c r="C284" i="1"/>
  <c r="C285" i="1"/>
  <c r="C286" i="1"/>
  <c r="C288" i="1"/>
  <c r="C287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11" i="1"/>
  <c r="C309" i="1"/>
  <c r="C310" i="1"/>
  <c r="C312" i="1"/>
  <c r="C313" i="1"/>
  <c r="C316" i="1"/>
  <c r="C314" i="1"/>
  <c r="C315" i="1"/>
  <c r="C317" i="1"/>
  <c r="C319" i="1"/>
  <c r="C318" i="1"/>
  <c r="C320" i="1"/>
  <c r="C321" i="1"/>
  <c r="C322" i="1"/>
  <c r="C323" i="1"/>
  <c r="C324" i="1"/>
  <c r="C325" i="1"/>
  <c r="C341" i="1"/>
  <c r="C343" i="1"/>
  <c r="C335" i="1"/>
  <c r="C330" i="1"/>
  <c r="C332" i="1"/>
  <c r="C331" i="1"/>
  <c r="C329" i="1"/>
  <c r="C333" i="1"/>
  <c r="C345" i="1"/>
  <c r="C334" i="1"/>
  <c r="C346" i="1"/>
  <c r="C336" i="1"/>
  <c r="C342" i="1"/>
  <c r="C347" i="1"/>
  <c r="C344" i="1"/>
  <c r="C340" i="1"/>
  <c r="C327" i="1"/>
  <c r="C339" i="1"/>
  <c r="C338" i="1"/>
  <c r="C326" i="1"/>
  <c r="C337" i="1"/>
  <c r="C349" i="1"/>
  <c r="C348" i="1"/>
  <c r="C350" i="1"/>
  <c r="C351" i="1"/>
  <c r="C352" i="1"/>
  <c r="C353" i="1"/>
  <c r="C354" i="1"/>
  <c r="C355" i="1"/>
  <c r="C356" i="1"/>
  <c r="C358" i="1"/>
  <c r="C357" i="1"/>
  <c r="C359" i="1"/>
  <c r="C361" i="1"/>
  <c r="C360" i="1"/>
  <c r="C362" i="1"/>
  <c r="C363" i="1"/>
  <c r="C364" i="1"/>
  <c r="C365" i="1"/>
  <c r="C366" i="1"/>
  <c r="C367" i="1"/>
  <c r="C368" i="1"/>
  <c r="C369" i="1"/>
  <c r="C370" i="1"/>
  <c r="C372" i="1"/>
  <c r="C371" i="1"/>
  <c r="C373" i="1"/>
  <c r="C375" i="1"/>
  <c r="C374" i="1"/>
  <c r="C376" i="1"/>
  <c r="C377" i="1"/>
  <c r="C378" i="1"/>
  <c r="C383" i="1"/>
  <c r="C382" i="1"/>
  <c r="C379" i="1"/>
  <c r="C380" i="1"/>
  <c r="C381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328" i="1"/>
  <c r="C400" i="1"/>
  <c r="C401" i="1"/>
  <c r="C402" i="1"/>
  <c r="C403" i="1"/>
  <c r="C405" i="1"/>
  <c r="C404" i="1"/>
  <c r="C406" i="1"/>
  <c r="C407" i="1"/>
  <c r="C408" i="1"/>
  <c r="C409" i="1"/>
  <c r="C413" i="1"/>
  <c r="C414" i="1"/>
  <c r="C411" i="1"/>
  <c r="C410" i="1"/>
  <c r="C412" i="1"/>
  <c r="C415" i="1"/>
  <c r="C416" i="1"/>
  <c r="C417" i="1"/>
  <c r="C418" i="1"/>
  <c r="C419" i="1"/>
  <c r="C420" i="1"/>
  <c r="C421" i="1"/>
  <c r="C422" i="1"/>
  <c r="C423" i="1"/>
  <c r="C425" i="1"/>
  <c r="C424" i="1"/>
  <c r="C426" i="1"/>
  <c r="C427" i="1"/>
  <c r="C428" i="1"/>
  <c r="C429" i="1"/>
  <c r="C430" i="1"/>
  <c r="C431" i="1"/>
  <c r="C432" i="1"/>
  <c r="C433" i="1"/>
  <c r="C434" i="1"/>
  <c r="U434" i="1"/>
  <c r="V434" i="1" s="1"/>
  <c r="P433" i="1"/>
  <c r="T433" i="1" s="1"/>
  <c r="K433" i="1"/>
  <c r="P432" i="1"/>
  <c r="T432" i="1" s="1"/>
  <c r="K432" i="1"/>
  <c r="P431" i="1"/>
  <c r="T431" i="1" s="1"/>
  <c r="K431" i="1"/>
  <c r="P430" i="1"/>
  <c r="T430" i="1" s="1"/>
  <c r="K430" i="1"/>
  <c r="P429" i="1"/>
  <c r="T429" i="1" s="1"/>
  <c r="K429" i="1"/>
  <c r="P428" i="1"/>
  <c r="T428" i="1" s="1"/>
  <c r="K428" i="1"/>
  <c r="P427" i="1"/>
  <c r="T427" i="1" s="1"/>
  <c r="K427" i="1"/>
  <c r="P426" i="1"/>
  <c r="T426" i="1" s="1"/>
  <c r="K426" i="1"/>
  <c r="P424" i="1"/>
  <c r="T424" i="1" s="1"/>
  <c r="K424" i="1"/>
  <c r="P425" i="1"/>
  <c r="T425" i="1" s="1"/>
  <c r="K425" i="1"/>
  <c r="P423" i="1"/>
  <c r="T423" i="1" s="1"/>
  <c r="K423" i="1"/>
  <c r="P422" i="1"/>
  <c r="T422" i="1" s="1"/>
  <c r="K422" i="1"/>
  <c r="P421" i="1"/>
  <c r="T421" i="1" s="1"/>
  <c r="K421" i="1"/>
  <c r="P420" i="1"/>
  <c r="T420" i="1" s="1"/>
  <c r="K420" i="1"/>
  <c r="P419" i="1"/>
  <c r="T419" i="1" s="1"/>
  <c r="K419" i="1"/>
  <c r="P418" i="1"/>
  <c r="T418" i="1" s="1"/>
  <c r="K418" i="1"/>
  <c r="P417" i="1"/>
  <c r="T417" i="1" s="1"/>
  <c r="K417" i="1"/>
  <c r="P416" i="1"/>
  <c r="T416" i="1" s="1"/>
  <c r="K416" i="1"/>
  <c r="P415" i="1"/>
  <c r="T415" i="1" s="1"/>
  <c r="K415" i="1"/>
  <c r="P412" i="1"/>
  <c r="T412" i="1" s="1"/>
  <c r="K412" i="1"/>
  <c r="P410" i="1"/>
  <c r="T410" i="1" s="1"/>
  <c r="K410" i="1"/>
  <c r="P411" i="1"/>
  <c r="T411" i="1" s="1"/>
  <c r="K411" i="1"/>
  <c r="P414" i="1"/>
  <c r="T414" i="1" s="1"/>
  <c r="K414" i="1"/>
  <c r="P413" i="1"/>
  <c r="T413" i="1" s="1"/>
  <c r="K413" i="1"/>
  <c r="P409" i="1"/>
  <c r="T409" i="1" s="1"/>
  <c r="K409" i="1"/>
  <c r="P408" i="1"/>
  <c r="T408" i="1" s="1"/>
  <c r="K408" i="1"/>
  <c r="P407" i="1"/>
  <c r="T407" i="1" s="1"/>
  <c r="K407" i="1"/>
  <c r="P406" i="1"/>
  <c r="T406" i="1" s="1"/>
  <c r="K406" i="1"/>
  <c r="P404" i="1"/>
  <c r="T404" i="1" s="1"/>
  <c r="K404" i="1"/>
  <c r="P405" i="1"/>
  <c r="T405" i="1" s="1"/>
  <c r="K405" i="1"/>
  <c r="P403" i="1"/>
  <c r="T403" i="1" s="1"/>
  <c r="K403" i="1"/>
  <c r="P402" i="1"/>
  <c r="T402" i="1" s="1"/>
  <c r="K402" i="1"/>
  <c r="P401" i="1"/>
  <c r="T401" i="1" s="1"/>
  <c r="K401" i="1"/>
  <c r="P400" i="1"/>
  <c r="T400" i="1" s="1"/>
  <c r="K400" i="1"/>
  <c r="P328" i="1"/>
  <c r="T328" i="1" s="1"/>
  <c r="K328" i="1"/>
  <c r="P399" i="1"/>
  <c r="T399" i="1" s="1"/>
  <c r="K399" i="1"/>
  <c r="P398" i="1"/>
  <c r="T398" i="1" s="1"/>
  <c r="K398" i="1"/>
  <c r="P397" i="1"/>
  <c r="T397" i="1" s="1"/>
  <c r="K397" i="1"/>
  <c r="P396" i="1"/>
  <c r="T396" i="1" s="1"/>
  <c r="K396" i="1"/>
  <c r="P395" i="1"/>
  <c r="T395" i="1" s="1"/>
  <c r="K395" i="1"/>
  <c r="P394" i="1"/>
  <c r="T394" i="1" s="1"/>
  <c r="K394" i="1"/>
  <c r="P393" i="1"/>
  <c r="T393" i="1" s="1"/>
  <c r="K393" i="1"/>
  <c r="P392" i="1"/>
  <c r="T392" i="1" s="1"/>
  <c r="K392" i="1"/>
  <c r="P391" i="1"/>
  <c r="T391" i="1" s="1"/>
  <c r="K391" i="1"/>
  <c r="P390" i="1"/>
  <c r="T390" i="1" s="1"/>
  <c r="K390" i="1"/>
  <c r="P389" i="1"/>
  <c r="T389" i="1" s="1"/>
  <c r="K389" i="1"/>
  <c r="P388" i="1"/>
  <c r="T388" i="1" s="1"/>
  <c r="K388" i="1"/>
  <c r="P387" i="1"/>
  <c r="T387" i="1" s="1"/>
  <c r="K387" i="1"/>
  <c r="P386" i="1"/>
  <c r="T386" i="1" s="1"/>
  <c r="K386" i="1"/>
  <c r="P385" i="1"/>
  <c r="T385" i="1" s="1"/>
  <c r="K385" i="1"/>
  <c r="P384" i="1"/>
  <c r="T384" i="1" s="1"/>
  <c r="K384" i="1"/>
  <c r="P381" i="1"/>
  <c r="T381" i="1" s="1"/>
  <c r="K381" i="1"/>
  <c r="P380" i="1"/>
  <c r="T380" i="1" s="1"/>
  <c r="K380" i="1"/>
  <c r="P379" i="1"/>
  <c r="T379" i="1" s="1"/>
  <c r="K379" i="1"/>
  <c r="P382" i="1"/>
  <c r="T382" i="1" s="1"/>
  <c r="K382" i="1"/>
  <c r="P383" i="1"/>
  <c r="T383" i="1" s="1"/>
  <c r="K383" i="1"/>
  <c r="P378" i="1"/>
  <c r="T378" i="1" s="1"/>
  <c r="K378" i="1"/>
  <c r="P377" i="1"/>
  <c r="T377" i="1" s="1"/>
  <c r="K377" i="1"/>
  <c r="P376" i="1"/>
  <c r="T376" i="1" s="1"/>
  <c r="K376" i="1"/>
  <c r="P374" i="1"/>
  <c r="T374" i="1" s="1"/>
  <c r="K374" i="1"/>
  <c r="P375" i="1"/>
  <c r="T375" i="1" s="1"/>
  <c r="K375" i="1"/>
  <c r="P373" i="1"/>
  <c r="T373" i="1" s="1"/>
  <c r="K373" i="1"/>
  <c r="P371" i="1"/>
  <c r="T371" i="1" s="1"/>
  <c r="K371" i="1"/>
  <c r="P372" i="1"/>
  <c r="T372" i="1" s="1"/>
  <c r="K372" i="1"/>
  <c r="P370" i="1"/>
  <c r="T370" i="1" s="1"/>
  <c r="K370" i="1"/>
  <c r="P369" i="1"/>
  <c r="T369" i="1" s="1"/>
  <c r="K369" i="1"/>
  <c r="P368" i="1"/>
  <c r="T368" i="1" s="1"/>
  <c r="K368" i="1"/>
  <c r="P367" i="1"/>
  <c r="T367" i="1" s="1"/>
  <c r="K367" i="1"/>
  <c r="P366" i="1"/>
  <c r="T366" i="1" s="1"/>
  <c r="K366" i="1"/>
  <c r="P365" i="1"/>
  <c r="T365" i="1" s="1"/>
  <c r="K365" i="1"/>
  <c r="T364" i="1"/>
  <c r="P364" i="1"/>
  <c r="K364" i="1"/>
  <c r="P363" i="1"/>
  <c r="T363" i="1" s="1"/>
  <c r="K363" i="1"/>
  <c r="P362" i="1"/>
  <c r="T362" i="1" s="1"/>
  <c r="K362" i="1"/>
  <c r="P360" i="1"/>
  <c r="T360" i="1" s="1"/>
  <c r="K360" i="1"/>
  <c r="P361" i="1"/>
  <c r="T361" i="1" s="1"/>
  <c r="K361" i="1"/>
  <c r="P359" i="1"/>
  <c r="T359" i="1" s="1"/>
  <c r="K359" i="1"/>
  <c r="P357" i="1"/>
  <c r="T357" i="1" s="1"/>
  <c r="K357" i="1"/>
  <c r="P358" i="1"/>
  <c r="T358" i="1" s="1"/>
  <c r="K358" i="1"/>
  <c r="P356" i="1"/>
  <c r="T356" i="1" s="1"/>
  <c r="K356" i="1"/>
  <c r="P355" i="1"/>
  <c r="T355" i="1" s="1"/>
  <c r="K355" i="1"/>
  <c r="P354" i="1"/>
  <c r="T354" i="1" s="1"/>
  <c r="K354" i="1"/>
  <c r="P353" i="1"/>
  <c r="T353" i="1" s="1"/>
  <c r="K353" i="1"/>
  <c r="P352" i="1"/>
  <c r="T352" i="1" s="1"/>
  <c r="K352" i="1"/>
  <c r="P351" i="1"/>
  <c r="T351" i="1" s="1"/>
  <c r="K351" i="1"/>
  <c r="P350" i="1"/>
  <c r="T350" i="1" s="1"/>
  <c r="K350" i="1"/>
  <c r="P348" i="1"/>
  <c r="T348" i="1" s="1"/>
  <c r="K348" i="1"/>
  <c r="P349" i="1"/>
  <c r="T349" i="1" s="1"/>
  <c r="K349" i="1"/>
  <c r="P337" i="1"/>
  <c r="T337" i="1" s="1"/>
  <c r="K337" i="1"/>
  <c r="P326" i="1"/>
  <c r="T326" i="1" s="1"/>
  <c r="K326" i="1"/>
  <c r="P338" i="1"/>
  <c r="T338" i="1" s="1"/>
  <c r="K338" i="1"/>
  <c r="P339" i="1"/>
  <c r="T339" i="1" s="1"/>
  <c r="K339" i="1"/>
  <c r="P327" i="1"/>
  <c r="T327" i="1" s="1"/>
  <c r="K327" i="1"/>
  <c r="P340" i="1"/>
  <c r="T340" i="1" s="1"/>
  <c r="K340" i="1"/>
  <c r="P344" i="1"/>
  <c r="T344" i="1" s="1"/>
  <c r="K344" i="1"/>
  <c r="P347" i="1"/>
  <c r="T347" i="1" s="1"/>
  <c r="K347" i="1"/>
  <c r="P342" i="1"/>
  <c r="T342" i="1" s="1"/>
  <c r="K342" i="1"/>
  <c r="P336" i="1"/>
  <c r="T336" i="1" s="1"/>
  <c r="K336" i="1"/>
  <c r="P346" i="1"/>
  <c r="T346" i="1" s="1"/>
  <c r="K346" i="1"/>
  <c r="P334" i="1"/>
  <c r="T334" i="1" s="1"/>
  <c r="K334" i="1"/>
  <c r="P345" i="1"/>
  <c r="T345" i="1" s="1"/>
  <c r="K345" i="1"/>
  <c r="P333" i="1"/>
  <c r="T333" i="1" s="1"/>
  <c r="K333" i="1"/>
  <c r="P329" i="1"/>
  <c r="T329" i="1" s="1"/>
  <c r="K329" i="1"/>
  <c r="P331" i="1"/>
  <c r="T331" i="1" s="1"/>
  <c r="K331" i="1"/>
  <c r="P332" i="1"/>
  <c r="T332" i="1" s="1"/>
  <c r="K332" i="1"/>
  <c r="P330" i="1"/>
  <c r="T330" i="1" s="1"/>
  <c r="K330" i="1"/>
  <c r="P335" i="1"/>
  <c r="T335" i="1" s="1"/>
  <c r="K335" i="1"/>
  <c r="P343" i="1"/>
  <c r="T343" i="1" s="1"/>
  <c r="K343" i="1"/>
  <c r="P341" i="1"/>
  <c r="T341" i="1" s="1"/>
  <c r="K341" i="1"/>
  <c r="P325" i="1"/>
  <c r="T325" i="1" s="1"/>
  <c r="K325" i="1"/>
  <c r="P324" i="1"/>
  <c r="T324" i="1" s="1"/>
  <c r="K324" i="1"/>
  <c r="P323" i="1"/>
  <c r="T323" i="1" s="1"/>
  <c r="K323" i="1"/>
  <c r="P322" i="1"/>
  <c r="T322" i="1" s="1"/>
  <c r="K322" i="1"/>
  <c r="P321" i="1"/>
  <c r="T321" i="1" s="1"/>
  <c r="K321" i="1"/>
  <c r="P320" i="1"/>
  <c r="T320" i="1" s="1"/>
  <c r="K320" i="1"/>
  <c r="P318" i="1"/>
  <c r="T318" i="1" s="1"/>
  <c r="K318" i="1"/>
  <c r="P319" i="1"/>
  <c r="T319" i="1" s="1"/>
  <c r="K319" i="1"/>
  <c r="P317" i="1"/>
  <c r="T317" i="1" s="1"/>
  <c r="K317" i="1"/>
  <c r="P315" i="1"/>
  <c r="T315" i="1" s="1"/>
  <c r="K315" i="1"/>
  <c r="P314" i="1"/>
  <c r="T314" i="1" s="1"/>
  <c r="K314" i="1"/>
  <c r="P316" i="1"/>
  <c r="T316" i="1" s="1"/>
  <c r="K316" i="1"/>
  <c r="P313" i="1"/>
  <c r="T313" i="1" s="1"/>
  <c r="K313" i="1"/>
  <c r="P312" i="1"/>
  <c r="T312" i="1" s="1"/>
  <c r="K312" i="1"/>
  <c r="P310" i="1"/>
  <c r="T310" i="1" s="1"/>
  <c r="K310" i="1"/>
  <c r="P309" i="1"/>
  <c r="T309" i="1" s="1"/>
  <c r="K309" i="1"/>
  <c r="P311" i="1"/>
  <c r="T311" i="1" s="1"/>
  <c r="K311" i="1"/>
  <c r="P308" i="1"/>
  <c r="T308" i="1" s="1"/>
  <c r="K308" i="1"/>
  <c r="P307" i="1"/>
  <c r="T307" i="1" s="1"/>
  <c r="K307" i="1"/>
  <c r="P306" i="1"/>
  <c r="T306" i="1" s="1"/>
  <c r="K306" i="1"/>
  <c r="P305" i="1"/>
  <c r="T305" i="1" s="1"/>
  <c r="K305" i="1"/>
  <c r="P304" i="1"/>
  <c r="T304" i="1" s="1"/>
  <c r="K304" i="1"/>
  <c r="P303" i="1"/>
  <c r="T303" i="1" s="1"/>
  <c r="K303" i="1"/>
  <c r="P302" i="1"/>
  <c r="T302" i="1" s="1"/>
  <c r="K302" i="1"/>
  <c r="P301" i="1"/>
  <c r="T301" i="1" s="1"/>
  <c r="K301" i="1"/>
  <c r="P300" i="1"/>
  <c r="T300" i="1" s="1"/>
  <c r="K300" i="1"/>
  <c r="P299" i="1"/>
  <c r="T299" i="1" s="1"/>
  <c r="K299" i="1"/>
  <c r="P298" i="1"/>
  <c r="T298" i="1" s="1"/>
  <c r="K298" i="1"/>
  <c r="P297" i="1"/>
  <c r="T297" i="1" s="1"/>
  <c r="K297" i="1"/>
  <c r="P296" i="1"/>
  <c r="T296" i="1" s="1"/>
  <c r="K296" i="1"/>
  <c r="P295" i="1"/>
  <c r="T295" i="1" s="1"/>
  <c r="K295" i="1"/>
  <c r="P294" i="1"/>
  <c r="T294" i="1" s="1"/>
  <c r="K294" i="1"/>
  <c r="P293" i="1"/>
  <c r="T293" i="1" s="1"/>
  <c r="K293" i="1"/>
  <c r="P292" i="1"/>
  <c r="T292" i="1" s="1"/>
  <c r="K292" i="1"/>
  <c r="P291" i="1"/>
  <c r="T291" i="1" s="1"/>
  <c r="K291" i="1"/>
  <c r="P290" i="1"/>
  <c r="T290" i="1" s="1"/>
  <c r="K290" i="1"/>
  <c r="P289" i="1"/>
  <c r="T289" i="1" s="1"/>
  <c r="K289" i="1"/>
  <c r="P287" i="1"/>
  <c r="T287" i="1" s="1"/>
  <c r="K287" i="1"/>
  <c r="P288" i="1"/>
  <c r="T288" i="1" s="1"/>
  <c r="K288" i="1"/>
  <c r="P286" i="1"/>
  <c r="T286" i="1" s="1"/>
  <c r="K286" i="1"/>
  <c r="P285" i="1"/>
  <c r="T285" i="1" s="1"/>
  <c r="K285" i="1"/>
  <c r="P284" i="1"/>
  <c r="T284" i="1" s="1"/>
  <c r="K284" i="1"/>
  <c r="P282" i="1"/>
  <c r="T282" i="1" s="1"/>
  <c r="K282" i="1"/>
  <c r="P283" i="1"/>
  <c r="T283" i="1" s="1"/>
  <c r="K283" i="1"/>
  <c r="P279" i="1"/>
  <c r="T279" i="1" s="1"/>
  <c r="K279" i="1"/>
  <c r="P281" i="1"/>
  <c r="T281" i="1" s="1"/>
  <c r="K281" i="1"/>
  <c r="P280" i="1"/>
  <c r="T280" i="1" s="1"/>
  <c r="K280" i="1"/>
  <c r="P277" i="1"/>
  <c r="T277" i="1" s="1"/>
  <c r="K277" i="1"/>
  <c r="P278" i="1"/>
  <c r="T278" i="1" s="1"/>
  <c r="K278" i="1"/>
  <c r="P276" i="1"/>
  <c r="T276" i="1" s="1"/>
  <c r="K276" i="1"/>
  <c r="P275" i="1"/>
  <c r="T275" i="1" s="1"/>
  <c r="K275" i="1"/>
  <c r="P274" i="1"/>
  <c r="T274" i="1" s="1"/>
  <c r="K274" i="1"/>
  <c r="P272" i="1"/>
  <c r="T272" i="1" s="1"/>
  <c r="K272" i="1"/>
  <c r="P273" i="1"/>
  <c r="T273" i="1" s="1"/>
  <c r="K273" i="1"/>
  <c r="P271" i="1"/>
  <c r="T271" i="1" s="1"/>
  <c r="K271" i="1"/>
  <c r="P270" i="1"/>
  <c r="T270" i="1" s="1"/>
  <c r="K270" i="1"/>
  <c r="P269" i="1"/>
  <c r="T269" i="1" s="1"/>
  <c r="K269" i="1"/>
  <c r="P268" i="1"/>
  <c r="T268" i="1" s="1"/>
  <c r="K268" i="1"/>
  <c r="P267" i="1"/>
  <c r="T267" i="1" s="1"/>
  <c r="K267" i="1"/>
  <c r="P266" i="1"/>
  <c r="T266" i="1" s="1"/>
  <c r="K266" i="1"/>
  <c r="P265" i="1"/>
  <c r="T265" i="1" s="1"/>
  <c r="K265" i="1"/>
  <c r="P264" i="1"/>
  <c r="T264" i="1" s="1"/>
  <c r="K264" i="1"/>
  <c r="P263" i="1"/>
  <c r="T263" i="1" s="1"/>
  <c r="K263" i="1"/>
  <c r="P262" i="1"/>
  <c r="T262" i="1" s="1"/>
  <c r="K262" i="1"/>
  <c r="P261" i="1"/>
  <c r="T261" i="1" s="1"/>
  <c r="K261" i="1"/>
  <c r="P260" i="1"/>
  <c r="T260" i="1" s="1"/>
  <c r="K260" i="1"/>
  <c r="P258" i="1"/>
  <c r="T258" i="1" s="1"/>
  <c r="K258" i="1"/>
  <c r="P259" i="1"/>
  <c r="T259" i="1" s="1"/>
  <c r="K259" i="1"/>
  <c r="P257" i="1"/>
  <c r="T257" i="1" s="1"/>
  <c r="K257" i="1"/>
  <c r="P256" i="1"/>
  <c r="T256" i="1" s="1"/>
  <c r="K256" i="1"/>
  <c r="P255" i="1"/>
  <c r="T255" i="1" s="1"/>
  <c r="K255" i="1"/>
  <c r="P254" i="1"/>
  <c r="T254" i="1" s="1"/>
  <c r="K254" i="1"/>
  <c r="P253" i="1"/>
  <c r="T253" i="1" s="1"/>
  <c r="K253" i="1"/>
  <c r="P252" i="1"/>
  <c r="T252" i="1" s="1"/>
  <c r="K252" i="1"/>
  <c r="P251" i="1"/>
  <c r="T251" i="1" s="1"/>
  <c r="K251" i="1"/>
  <c r="P250" i="1"/>
  <c r="T250" i="1" s="1"/>
  <c r="K250" i="1"/>
  <c r="P249" i="1"/>
  <c r="T249" i="1" s="1"/>
  <c r="K249" i="1"/>
  <c r="P248" i="1"/>
  <c r="T248" i="1" s="1"/>
  <c r="K248" i="1"/>
  <c r="P247" i="1"/>
  <c r="T247" i="1" s="1"/>
  <c r="K247" i="1"/>
  <c r="P246" i="1"/>
  <c r="T246" i="1" s="1"/>
  <c r="K246" i="1"/>
  <c r="P243" i="1"/>
  <c r="T243" i="1" s="1"/>
  <c r="K243" i="1"/>
  <c r="P245" i="1"/>
  <c r="T245" i="1" s="1"/>
  <c r="K245" i="1"/>
  <c r="P244" i="1"/>
  <c r="T244" i="1" s="1"/>
  <c r="K244" i="1"/>
  <c r="P242" i="1"/>
  <c r="T242" i="1" s="1"/>
  <c r="K242" i="1"/>
  <c r="P241" i="1"/>
  <c r="T241" i="1" s="1"/>
  <c r="K241" i="1"/>
  <c r="P240" i="1"/>
  <c r="T240" i="1" s="1"/>
  <c r="K240" i="1"/>
  <c r="P239" i="1"/>
  <c r="T239" i="1" s="1"/>
  <c r="K239" i="1"/>
  <c r="P238" i="1"/>
  <c r="T238" i="1" s="1"/>
  <c r="K238" i="1"/>
  <c r="P237" i="1"/>
  <c r="T237" i="1" s="1"/>
  <c r="K237" i="1"/>
  <c r="P236" i="1"/>
  <c r="T236" i="1" s="1"/>
  <c r="K236" i="1"/>
  <c r="P235" i="1"/>
  <c r="T235" i="1" s="1"/>
  <c r="K235" i="1"/>
  <c r="P234" i="1"/>
  <c r="T234" i="1" s="1"/>
  <c r="K234" i="1"/>
  <c r="P233" i="1"/>
  <c r="T233" i="1" s="1"/>
  <c r="K233" i="1"/>
  <c r="P232" i="1"/>
  <c r="T232" i="1" s="1"/>
  <c r="K232" i="1"/>
  <c r="P231" i="1"/>
  <c r="T231" i="1" s="1"/>
  <c r="K231" i="1"/>
  <c r="P230" i="1"/>
  <c r="T230" i="1" s="1"/>
  <c r="K230" i="1"/>
  <c r="P229" i="1"/>
  <c r="T229" i="1" s="1"/>
  <c r="K229" i="1"/>
  <c r="P228" i="1"/>
  <c r="T228" i="1" s="1"/>
  <c r="K228" i="1"/>
  <c r="P227" i="1"/>
  <c r="T227" i="1" s="1"/>
  <c r="K227" i="1"/>
  <c r="P226" i="1"/>
  <c r="T226" i="1" s="1"/>
  <c r="K226" i="1"/>
  <c r="P225" i="1"/>
  <c r="T225" i="1" s="1"/>
  <c r="K225" i="1"/>
  <c r="P224" i="1"/>
  <c r="T224" i="1" s="1"/>
  <c r="K224" i="1"/>
  <c r="P223" i="1"/>
  <c r="T223" i="1" s="1"/>
  <c r="K223" i="1"/>
  <c r="P222" i="1"/>
  <c r="T222" i="1" s="1"/>
  <c r="K222" i="1"/>
  <c r="P221" i="1"/>
  <c r="T221" i="1" s="1"/>
  <c r="K221" i="1"/>
  <c r="P220" i="1"/>
  <c r="T220" i="1" s="1"/>
  <c r="K220" i="1"/>
  <c r="P219" i="1"/>
  <c r="T219" i="1" s="1"/>
  <c r="K219" i="1"/>
  <c r="P216" i="1"/>
  <c r="T216" i="1" s="1"/>
  <c r="K216" i="1"/>
  <c r="P218" i="1"/>
  <c r="T218" i="1" s="1"/>
  <c r="K218" i="1"/>
  <c r="P217" i="1"/>
  <c r="T217" i="1" s="1"/>
  <c r="K217" i="1"/>
  <c r="P215" i="1"/>
  <c r="T215" i="1" s="1"/>
  <c r="K215" i="1"/>
  <c r="P214" i="1"/>
  <c r="T214" i="1" s="1"/>
  <c r="K214" i="1"/>
  <c r="P213" i="1"/>
  <c r="T213" i="1" s="1"/>
  <c r="K213" i="1"/>
  <c r="P212" i="1"/>
  <c r="T212" i="1" s="1"/>
  <c r="K212" i="1"/>
  <c r="P211" i="1"/>
  <c r="T211" i="1" s="1"/>
  <c r="K211" i="1"/>
  <c r="P209" i="1"/>
  <c r="T209" i="1" s="1"/>
  <c r="K209" i="1"/>
  <c r="P208" i="1"/>
  <c r="T208" i="1" s="1"/>
  <c r="K208" i="1"/>
  <c r="P207" i="1"/>
  <c r="T207" i="1" s="1"/>
  <c r="K207" i="1"/>
  <c r="P210" i="1"/>
  <c r="T210" i="1" s="1"/>
  <c r="K210" i="1"/>
  <c r="P206" i="1"/>
  <c r="T206" i="1" s="1"/>
  <c r="K206" i="1"/>
  <c r="P205" i="1"/>
  <c r="T205" i="1" s="1"/>
  <c r="K205" i="1"/>
  <c r="P202" i="1"/>
  <c r="T202" i="1" s="1"/>
  <c r="K202" i="1"/>
  <c r="P203" i="1"/>
  <c r="T203" i="1" s="1"/>
  <c r="K203" i="1"/>
  <c r="P204" i="1"/>
  <c r="T204" i="1" s="1"/>
  <c r="K204" i="1"/>
  <c r="P201" i="1"/>
  <c r="T201" i="1" s="1"/>
  <c r="K201" i="1"/>
  <c r="P200" i="1"/>
  <c r="T200" i="1" s="1"/>
  <c r="K200" i="1"/>
  <c r="P199" i="1"/>
  <c r="T199" i="1" s="1"/>
  <c r="K199" i="1"/>
  <c r="P197" i="1"/>
  <c r="T197" i="1" s="1"/>
  <c r="K197" i="1"/>
  <c r="P198" i="1"/>
  <c r="T198" i="1" s="1"/>
  <c r="K198" i="1"/>
  <c r="P196" i="1"/>
  <c r="T196" i="1" s="1"/>
  <c r="K196" i="1"/>
  <c r="P195" i="1"/>
  <c r="T195" i="1" s="1"/>
  <c r="K195" i="1"/>
  <c r="P194" i="1"/>
  <c r="T194" i="1" s="1"/>
  <c r="K194" i="1"/>
  <c r="P192" i="1"/>
  <c r="T192" i="1" s="1"/>
  <c r="K192" i="1"/>
  <c r="P193" i="1"/>
  <c r="T193" i="1" s="1"/>
  <c r="K193" i="1"/>
  <c r="P191" i="1"/>
  <c r="T191" i="1" s="1"/>
  <c r="K191" i="1"/>
  <c r="P190" i="1"/>
  <c r="T190" i="1" s="1"/>
  <c r="K190" i="1"/>
  <c r="P189" i="1"/>
  <c r="T189" i="1" s="1"/>
  <c r="K189" i="1"/>
  <c r="P187" i="1"/>
  <c r="T187" i="1" s="1"/>
  <c r="K187" i="1"/>
  <c r="P188" i="1"/>
  <c r="T188" i="1" s="1"/>
  <c r="K188" i="1"/>
  <c r="P186" i="1"/>
  <c r="T186" i="1" s="1"/>
  <c r="K186" i="1"/>
  <c r="P185" i="1"/>
  <c r="T185" i="1" s="1"/>
  <c r="K185" i="1"/>
  <c r="P182" i="1"/>
  <c r="T182" i="1" s="1"/>
  <c r="K182" i="1"/>
  <c r="P184" i="1"/>
  <c r="T184" i="1" s="1"/>
  <c r="K184" i="1"/>
  <c r="P181" i="1"/>
  <c r="T181" i="1" s="1"/>
  <c r="K181" i="1"/>
  <c r="P183" i="1"/>
  <c r="T183" i="1" s="1"/>
  <c r="K183" i="1"/>
  <c r="P180" i="1"/>
  <c r="T180" i="1" s="1"/>
  <c r="K180" i="1"/>
  <c r="P179" i="1"/>
  <c r="T179" i="1" s="1"/>
  <c r="K179" i="1"/>
  <c r="P178" i="1"/>
  <c r="T178" i="1" s="1"/>
  <c r="K178" i="1"/>
  <c r="P177" i="1"/>
  <c r="T177" i="1" s="1"/>
  <c r="K177" i="1"/>
  <c r="P176" i="1"/>
  <c r="T176" i="1" s="1"/>
  <c r="K176" i="1"/>
  <c r="P174" i="1"/>
  <c r="T174" i="1" s="1"/>
  <c r="K174" i="1"/>
  <c r="P175" i="1"/>
  <c r="T175" i="1" s="1"/>
  <c r="K175" i="1"/>
  <c r="P173" i="1"/>
  <c r="T173" i="1" s="1"/>
  <c r="K173" i="1"/>
  <c r="P172" i="1"/>
  <c r="T172" i="1" s="1"/>
  <c r="K172" i="1"/>
  <c r="P171" i="1"/>
  <c r="T171" i="1" s="1"/>
  <c r="K171" i="1"/>
  <c r="P170" i="1"/>
  <c r="T170" i="1" s="1"/>
  <c r="K170" i="1"/>
  <c r="P169" i="1"/>
  <c r="T169" i="1" s="1"/>
  <c r="K169" i="1"/>
  <c r="P168" i="1"/>
  <c r="T168" i="1" s="1"/>
  <c r="K168" i="1"/>
  <c r="P167" i="1"/>
  <c r="T167" i="1" s="1"/>
  <c r="K167" i="1"/>
  <c r="P166" i="1"/>
  <c r="T166" i="1" s="1"/>
  <c r="K166" i="1"/>
  <c r="P165" i="1"/>
  <c r="T165" i="1" s="1"/>
  <c r="K165" i="1"/>
  <c r="P164" i="1"/>
  <c r="T164" i="1" s="1"/>
  <c r="K164" i="1"/>
  <c r="P162" i="1"/>
  <c r="T162" i="1" s="1"/>
  <c r="K162" i="1"/>
  <c r="P163" i="1"/>
  <c r="T163" i="1" s="1"/>
  <c r="K163" i="1"/>
  <c r="P161" i="1"/>
  <c r="T161" i="1" s="1"/>
  <c r="K161" i="1"/>
  <c r="P160" i="1"/>
  <c r="T160" i="1" s="1"/>
  <c r="K160" i="1"/>
  <c r="P159" i="1"/>
  <c r="T159" i="1" s="1"/>
  <c r="K159" i="1"/>
  <c r="P158" i="1"/>
  <c r="T158" i="1" s="1"/>
  <c r="K158" i="1"/>
  <c r="P157" i="1"/>
  <c r="T157" i="1" s="1"/>
  <c r="K157" i="1"/>
  <c r="P156" i="1"/>
  <c r="T156" i="1" s="1"/>
  <c r="K156" i="1"/>
  <c r="P155" i="1"/>
  <c r="T155" i="1" s="1"/>
  <c r="K155" i="1"/>
  <c r="P154" i="1"/>
  <c r="T154" i="1" s="1"/>
  <c r="K154" i="1"/>
  <c r="P152" i="1"/>
  <c r="T152" i="1" s="1"/>
  <c r="K152" i="1"/>
  <c r="P153" i="1"/>
  <c r="T153" i="1" s="1"/>
  <c r="K153" i="1"/>
  <c r="P151" i="1"/>
  <c r="T151" i="1" s="1"/>
  <c r="K151" i="1"/>
  <c r="P150" i="1"/>
  <c r="T150" i="1" s="1"/>
  <c r="K150" i="1"/>
  <c r="P148" i="1"/>
  <c r="T148" i="1" s="1"/>
  <c r="K148" i="1"/>
  <c r="P147" i="1"/>
  <c r="T147" i="1" s="1"/>
  <c r="K147" i="1"/>
  <c r="P146" i="1"/>
  <c r="T146" i="1" s="1"/>
  <c r="K146" i="1"/>
  <c r="P149" i="1"/>
  <c r="T149" i="1" s="1"/>
  <c r="K149" i="1"/>
  <c r="P145" i="1"/>
  <c r="T145" i="1" s="1"/>
  <c r="K145" i="1"/>
  <c r="P143" i="1"/>
  <c r="T143" i="1" s="1"/>
  <c r="K143" i="1"/>
  <c r="P144" i="1"/>
  <c r="T144" i="1" s="1"/>
  <c r="K144" i="1"/>
  <c r="P142" i="1"/>
  <c r="T142" i="1" s="1"/>
  <c r="K142" i="1"/>
  <c r="P141" i="1"/>
  <c r="T141" i="1" s="1"/>
  <c r="K141" i="1"/>
  <c r="P140" i="1"/>
  <c r="T140" i="1" s="1"/>
  <c r="K140" i="1"/>
  <c r="P139" i="1"/>
  <c r="T139" i="1" s="1"/>
  <c r="K139" i="1"/>
  <c r="P138" i="1"/>
  <c r="T138" i="1" s="1"/>
  <c r="K138" i="1"/>
  <c r="P134" i="1"/>
  <c r="T134" i="1" s="1"/>
  <c r="K134" i="1"/>
  <c r="P136" i="1"/>
  <c r="T136" i="1" s="1"/>
  <c r="K136" i="1"/>
  <c r="P135" i="1"/>
  <c r="T135" i="1" s="1"/>
  <c r="K135" i="1"/>
  <c r="P137" i="1"/>
  <c r="T137" i="1" s="1"/>
  <c r="K137" i="1"/>
  <c r="P132" i="1"/>
  <c r="T132" i="1" s="1"/>
  <c r="K132" i="1"/>
  <c r="P133" i="1"/>
  <c r="T133" i="1" s="1"/>
  <c r="K133" i="1"/>
  <c r="P131" i="1"/>
  <c r="T131" i="1" s="1"/>
  <c r="K131" i="1"/>
  <c r="P130" i="1"/>
  <c r="T130" i="1" s="1"/>
  <c r="K130" i="1"/>
  <c r="P127" i="1"/>
  <c r="T127" i="1" s="1"/>
  <c r="K127" i="1"/>
  <c r="P129" i="1"/>
  <c r="T129" i="1" s="1"/>
  <c r="K129" i="1"/>
  <c r="P128" i="1"/>
  <c r="T128" i="1" s="1"/>
  <c r="K128" i="1"/>
  <c r="P125" i="1"/>
  <c r="T125" i="1" s="1"/>
  <c r="K125" i="1"/>
  <c r="P126" i="1"/>
  <c r="T126" i="1" s="1"/>
  <c r="K126" i="1"/>
  <c r="P123" i="1"/>
  <c r="T123" i="1" s="1"/>
  <c r="K123" i="1"/>
  <c r="P124" i="1"/>
  <c r="T124" i="1" s="1"/>
  <c r="K124" i="1"/>
  <c r="P122" i="1"/>
  <c r="T122" i="1" s="1"/>
  <c r="K122" i="1"/>
  <c r="P118" i="1"/>
  <c r="T118" i="1" s="1"/>
  <c r="K118" i="1"/>
  <c r="P119" i="1"/>
  <c r="T119" i="1" s="1"/>
  <c r="K119" i="1"/>
  <c r="P120" i="1"/>
  <c r="T120" i="1" s="1"/>
  <c r="K120" i="1"/>
  <c r="P121" i="1"/>
  <c r="T121" i="1" s="1"/>
  <c r="K121" i="1"/>
  <c r="P117" i="1"/>
  <c r="T117" i="1" s="1"/>
  <c r="K117" i="1"/>
  <c r="P116" i="1"/>
  <c r="T116" i="1" s="1"/>
  <c r="K116" i="1"/>
  <c r="P115" i="1"/>
  <c r="T115" i="1" s="1"/>
  <c r="K115" i="1"/>
  <c r="P114" i="1"/>
  <c r="T114" i="1" s="1"/>
  <c r="K114" i="1"/>
  <c r="P113" i="1"/>
  <c r="T113" i="1" s="1"/>
  <c r="K113" i="1"/>
  <c r="P112" i="1"/>
  <c r="T112" i="1" s="1"/>
  <c r="K112" i="1"/>
  <c r="P111" i="1"/>
  <c r="T111" i="1" s="1"/>
  <c r="K111" i="1"/>
  <c r="P110" i="1"/>
  <c r="T110" i="1" s="1"/>
  <c r="K110" i="1"/>
  <c r="P107" i="1"/>
  <c r="T107" i="1" s="1"/>
  <c r="K107" i="1"/>
  <c r="P104" i="1"/>
  <c r="T104" i="1" s="1"/>
  <c r="K104" i="1"/>
  <c r="P105" i="1"/>
  <c r="T105" i="1" s="1"/>
  <c r="K105" i="1"/>
  <c r="P106" i="1"/>
  <c r="T106" i="1" s="1"/>
  <c r="K106" i="1"/>
  <c r="P109" i="1"/>
  <c r="T109" i="1" s="1"/>
  <c r="K109" i="1"/>
  <c r="P108" i="1"/>
  <c r="T108" i="1" s="1"/>
  <c r="K108" i="1"/>
  <c r="P102" i="1"/>
  <c r="T102" i="1" s="1"/>
  <c r="K102" i="1"/>
  <c r="P101" i="1"/>
  <c r="T101" i="1" s="1"/>
  <c r="K101" i="1"/>
  <c r="P103" i="1"/>
  <c r="T103" i="1" s="1"/>
  <c r="K103" i="1"/>
  <c r="P100" i="1"/>
  <c r="T100" i="1" s="1"/>
  <c r="K100" i="1"/>
  <c r="P98" i="1"/>
  <c r="T98" i="1" s="1"/>
  <c r="K98" i="1"/>
  <c r="P99" i="1"/>
  <c r="T99" i="1" s="1"/>
  <c r="K99" i="1"/>
  <c r="P97" i="1"/>
  <c r="T97" i="1" s="1"/>
  <c r="K97" i="1"/>
  <c r="P96" i="1"/>
  <c r="T96" i="1" s="1"/>
  <c r="K96" i="1"/>
  <c r="P95" i="1"/>
  <c r="T95" i="1" s="1"/>
  <c r="K95" i="1"/>
  <c r="P94" i="1"/>
  <c r="T94" i="1" s="1"/>
  <c r="K94" i="1"/>
  <c r="P92" i="1"/>
  <c r="T92" i="1" s="1"/>
  <c r="K92" i="1"/>
  <c r="P93" i="1"/>
  <c r="T93" i="1" s="1"/>
  <c r="K93" i="1"/>
  <c r="P91" i="1"/>
  <c r="T91" i="1" s="1"/>
  <c r="K91" i="1"/>
  <c r="P90" i="1"/>
  <c r="T90" i="1" s="1"/>
  <c r="K90" i="1"/>
  <c r="P89" i="1"/>
  <c r="T89" i="1" s="1"/>
  <c r="K89" i="1"/>
  <c r="P88" i="1"/>
  <c r="T88" i="1" s="1"/>
  <c r="K88" i="1"/>
  <c r="P87" i="1"/>
  <c r="T87" i="1" s="1"/>
  <c r="K87" i="1"/>
  <c r="P86" i="1"/>
  <c r="T86" i="1" s="1"/>
  <c r="K86" i="1"/>
  <c r="P85" i="1"/>
  <c r="T85" i="1" s="1"/>
  <c r="K85" i="1"/>
  <c r="P84" i="1"/>
  <c r="T84" i="1" s="1"/>
  <c r="K84" i="1"/>
  <c r="P83" i="1"/>
  <c r="T83" i="1" s="1"/>
  <c r="K83" i="1"/>
  <c r="P82" i="1"/>
  <c r="T82" i="1" s="1"/>
  <c r="K82" i="1"/>
  <c r="P81" i="1"/>
  <c r="T81" i="1" s="1"/>
  <c r="K81" i="1"/>
  <c r="P79" i="1"/>
  <c r="T79" i="1" s="1"/>
  <c r="K79" i="1"/>
  <c r="P80" i="1"/>
  <c r="T80" i="1" s="1"/>
  <c r="K80" i="1"/>
  <c r="P78" i="1"/>
  <c r="T78" i="1" s="1"/>
  <c r="K78" i="1"/>
  <c r="P77" i="1"/>
  <c r="T77" i="1" s="1"/>
  <c r="K77" i="1"/>
  <c r="P75" i="1"/>
  <c r="T75" i="1" s="1"/>
  <c r="K75" i="1"/>
  <c r="P76" i="1"/>
  <c r="T76" i="1" s="1"/>
  <c r="K76" i="1"/>
  <c r="P74" i="1"/>
  <c r="T74" i="1" s="1"/>
  <c r="K74" i="1"/>
  <c r="P73" i="1"/>
  <c r="T73" i="1" s="1"/>
  <c r="K73" i="1"/>
  <c r="P72" i="1"/>
  <c r="T72" i="1" s="1"/>
  <c r="K72" i="1"/>
  <c r="P71" i="1"/>
  <c r="T71" i="1" s="1"/>
  <c r="K71" i="1"/>
  <c r="P70" i="1"/>
  <c r="T70" i="1" s="1"/>
  <c r="K70" i="1"/>
  <c r="P69" i="1"/>
  <c r="T69" i="1" s="1"/>
  <c r="K69" i="1"/>
  <c r="P68" i="1"/>
  <c r="T68" i="1" s="1"/>
  <c r="K68" i="1"/>
  <c r="P62" i="1"/>
  <c r="T62" i="1" s="1"/>
  <c r="K62" i="1"/>
  <c r="P65" i="1"/>
  <c r="T65" i="1" s="1"/>
  <c r="K65" i="1"/>
  <c r="P63" i="1"/>
  <c r="T63" i="1" s="1"/>
  <c r="K63" i="1"/>
  <c r="P67" i="1"/>
  <c r="T67" i="1" s="1"/>
  <c r="K67" i="1"/>
  <c r="P64" i="1"/>
  <c r="T64" i="1" s="1"/>
  <c r="K64" i="1"/>
  <c r="P66" i="1"/>
  <c r="T66" i="1" s="1"/>
  <c r="K66" i="1"/>
  <c r="P61" i="1"/>
  <c r="T61" i="1" s="1"/>
  <c r="K61" i="1"/>
  <c r="P60" i="1"/>
  <c r="T60" i="1" s="1"/>
  <c r="K60" i="1"/>
  <c r="P57" i="1"/>
  <c r="T57" i="1" s="1"/>
  <c r="K57" i="1"/>
  <c r="P58" i="1"/>
  <c r="T58" i="1" s="1"/>
  <c r="K58" i="1"/>
  <c r="P59" i="1"/>
  <c r="T59" i="1" s="1"/>
  <c r="K59" i="1"/>
  <c r="P56" i="1"/>
  <c r="T56" i="1" s="1"/>
  <c r="K56" i="1"/>
  <c r="P55" i="1"/>
  <c r="T55" i="1" s="1"/>
  <c r="K55" i="1"/>
  <c r="P54" i="1"/>
  <c r="T54" i="1" s="1"/>
  <c r="K54" i="1"/>
  <c r="P46" i="1"/>
  <c r="T46" i="1" s="1"/>
  <c r="K46" i="1"/>
  <c r="P48" i="1"/>
  <c r="T48" i="1" s="1"/>
  <c r="K48" i="1"/>
  <c r="P49" i="1"/>
  <c r="T49" i="1" s="1"/>
  <c r="K49" i="1"/>
  <c r="P50" i="1"/>
  <c r="T50" i="1" s="1"/>
  <c r="K50" i="1"/>
  <c r="P47" i="1"/>
  <c r="T47" i="1" s="1"/>
  <c r="K47" i="1"/>
  <c r="P51" i="1"/>
  <c r="T51" i="1" s="1"/>
  <c r="K51" i="1"/>
  <c r="P53" i="1"/>
  <c r="T53" i="1" s="1"/>
  <c r="K53" i="1"/>
  <c r="P52" i="1"/>
  <c r="T52" i="1" s="1"/>
  <c r="K52" i="1"/>
  <c r="P45" i="1"/>
  <c r="T45" i="1" s="1"/>
  <c r="K45" i="1"/>
  <c r="P43" i="1"/>
  <c r="T43" i="1" s="1"/>
  <c r="K43" i="1"/>
  <c r="P44" i="1"/>
  <c r="T44" i="1" s="1"/>
  <c r="K44" i="1"/>
  <c r="P42" i="1"/>
  <c r="T42" i="1" s="1"/>
  <c r="K42" i="1"/>
  <c r="P40" i="1"/>
  <c r="T40" i="1" s="1"/>
  <c r="K40" i="1"/>
  <c r="P41" i="1"/>
  <c r="T41" i="1" s="1"/>
  <c r="K41" i="1"/>
  <c r="P37" i="1"/>
  <c r="T37" i="1" s="1"/>
  <c r="K37" i="1"/>
  <c r="P38" i="1"/>
  <c r="T38" i="1" s="1"/>
  <c r="K38" i="1"/>
  <c r="P39" i="1"/>
  <c r="T39" i="1" s="1"/>
  <c r="K39" i="1"/>
  <c r="P35" i="1"/>
  <c r="T35" i="1" s="1"/>
  <c r="K35" i="1"/>
  <c r="P36" i="1"/>
  <c r="T36" i="1" s="1"/>
  <c r="K36" i="1"/>
  <c r="P34" i="1"/>
  <c r="T34" i="1" s="1"/>
  <c r="K34" i="1"/>
  <c r="P33" i="1"/>
  <c r="T33" i="1" s="1"/>
  <c r="K33" i="1"/>
  <c r="P32" i="1"/>
  <c r="T32" i="1" s="1"/>
  <c r="K32" i="1"/>
  <c r="P31" i="1"/>
  <c r="T31" i="1" s="1"/>
  <c r="K31" i="1"/>
  <c r="P30" i="1"/>
  <c r="T30" i="1" s="1"/>
  <c r="K30" i="1"/>
  <c r="P29" i="1"/>
  <c r="T29" i="1" s="1"/>
  <c r="K29" i="1"/>
  <c r="P26" i="1"/>
  <c r="T26" i="1" s="1"/>
  <c r="K26" i="1"/>
  <c r="P28" i="1"/>
  <c r="T28" i="1" s="1"/>
  <c r="K28" i="1"/>
  <c r="P25" i="1"/>
  <c r="T25" i="1" s="1"/>
  <c r="K25" i="1"/>
  <c r="P27" i="1"/>
  <c r="T27" i="1" s="1"/>
  <c r="K27" i="1"/>
  <c r="P23" i="1"/>
  <c r="T23" i="1" s="1"/>
  <c r="K23" i="1"/>
  <c r="P24" i="1"/>
  <c r="T24" i="1" s="1"/>
  <c r="K24" i="1"/>
  <c r="P19" i="1"/>
  <c r="T19" i="1" s="1"/>
  <c r="K19" i="1"/>
  <c r="P21" i="1"/>
  <c r="T21" i="1" s="1"/>
  <c r="K21" i="1"/>
  <c r="P20" i="1"/>
  <c r="T20" i="1" s="1"/>
  <c r="K20" i="1"/>
  <c r="P18" i="1"/>
  <c r="T18" i="1" s="1"/>
  <c r="K18" i="1"/>
  <c r="P22" i="1"/>
  <c r="T22" i="1" s="1"/>
  <c r="K22" i="1"/>
  <c r="P17" i="1"/>
  <c r="T17" i="1" s="1"/>
  <c r="K17" i="1"/>
  <c r="P16" i="1"/>
  <c r="T16" i="1" s="1"/>
  <c r="K16" i="1"/>
  <c r="P15" i="1"/>
  <c r="T15" i="1" s="1"/>
  <c r="K15" i="1"/>
  <c r="P14" i="1"/>
  <c r="T14" i="1" s="1"/>
  <c r="K14" i="1"/>
  <c r="P11" i="1"/>
  <c r="T11" i="1" s="1"/>
  <c r="K11" i="1"/>
  <c r="P13" i="1"/>
  <c r="T13" i="1" s="1"/>
  <c r="K13" i="1"/>
  <c r="P12" i="1"/>
  <c r="T12" i="1" s="1"/>
  <c r="K12" i="1"/>
  <c r="P10" i="1"/>
  <c r="T10" i="1" s="1"/>
  <c r="K10" i="1"/>
  <c r="P9" i="1"/>
  <c r="T9" i="1" s="1"/>
  <c r="K9" i="1"/>
  <c r="P8" i="1"/>
  <c r="T8" i="1" s="1"/>
  <c r="K8" i="1"/>
  <c r="P7" i="1"/>
  <c r="T7" i="1" s="1"/>
  <c r="K7" i="1"/>
  <c r="P6" i="1"/>
  <c r="T6" i="1" s="1"/>
  <c r="K6" i="1"/>
  <c r="P5" i="1"/>
  <c r="T5" i="1" s="1"/>
  <c r="K5" i="1"/>
  <c r="P4" i="1"/>
  <c r="T4" i="1" s="1"/>
  <c r="K4" i="1"/>
  <c r="P3" i="1"/>
  <c r="K3" i="1"/>
  <c r="P434" i="1"/>
  <c r="T434" i="1" s="1"/>
  <c r="K434" i="1"/>
  <c r="V427" i="1" l="1"/>
  <c r="W427" i="1" s="1"/>
  <c r="V279" i="1"/>
  <c r="W279" i="1" s="1"/>
  <c r="W425" i="1"/>
  <c r="V360" i="1"/>
  <c r="W360" i="1" s="1"/>
  <c r="V335" i="1"/>
  <c r="W335" i="1" s="1"/>
  <c r="V320" i="1"/>
  <c r="W320" i="1" s="1"/>
  <c r="V304" i="1"/>
  <c r="W304" i="1" s="1"/>
  <c r="V296" i="1"/>
  <c r="W296" i="1" s="1"/>
  <c r="V287" i="1"/>
  <c r="W287" i="1" s="1"/>
  <c r="W273" i="1"/>
  <c r="V264" i="1"/>
  <c r="W264" i="1" s="1"/>
  <c r="W256" i="1"/>
  <c r="V256" i="1"/>
  <c r="V240" i="1"/>
  <c r="W240" i="1" s="1"/>
  <c r="V232" i="1"/>
  <c r="W232" i="1" s="1"/>
  <c r="W224" i="1"/>
  <c r="V224" i="1"/>
  <c r="V207" i="1"/>
  <c r="W207" i="1" s="1"/>
  <c r="V200" i="1"/>
  <c r="W200" i="1" s="1"/>
  <c r="W193" i="1"/>
  <c r="V176" i="1"/>
  <c r="W176" i="1" s="1"/>
  <c r="V168" i="1"/>
  <c r="W168" i="1" s="1"/>
  <c r="V160" i="1"/>
  <c r="W160" i="1" s="1"/>
  <c r="V143" i="1"/>
  <c r="W143" i="1" s="1"/>
  <c r="V136" i="1"/>
  <c r="W136" i="1" s="1"/>
  <c r="W129" i="1"/>
  <c r="V112" i="1"/>
  <c r="W112" i="1" s="1"/>
  <c r="V96" i="1"/>
  <c r="W96" i="1" s="1"/>
  <c r="V88" i="1"/>
  <c r="W88" i="1" s="1"/>
  <c r="V79" i="1"/>
  <c r="W79" i="1" s="1"/>
  <c r="V72" i="1"/>
  <c r="W72" i="1" s="1"/>
  <c r="V67" i="1"/>
  <c r="W67" i="1" s="1"/>
  <c r="V56" i="1"/>
  <c r="W56" i="1" s="1"/>
  <c r="V23" i="1"/>
  <c r="W23" i="1" s="1"/>
  <c r="V431" i="1"/>
  <c r="W431" i="1" s="1"/>
  <c r="V423" i="1"/>
  <c r="W423" i="1" s="1"/>
  <c r="V415" i="1"/>
  <c r="W415" i="1" s="1"/>
  <c r="V407" i="1"/>
  <c r="W407" i="1" s="1"/>
  <c r="V217" i="1"/>
  <c r="W217" i="1" s="1"/>
  <c r="V153" i="1"/>
  <c r="W153" i="1" s="1"/>
  <c r="V429" i="1"/>
  <c r="W429" i="1" s="1"/>
  <c r="V421" i="1"/>
  <c r="W421" i="1" s="1"/>
  <c r="V398" i="1"/>
  <c r="W398" i="1" s="1"/>
  <c r="V390" i="1"/>
  <c r="W390" i="1" s="1"/>
  <c r="V375" i="1"/>
  <c r="W375" i="1" s="1"/>
  <c r="V366" i="1"/>
  <c r="W366" i="1" s="1"/>
  <c r="V357" i="1"/>
  <c r="W357" i="1" s="1"/>
  <c r="V350" i="1"/>
  <c r="W350" i="1" s="1"/>
  <c r="V333" i="1"/>
  <c r="W333" i="1" s="1"/>
  <c r="V325" i="1"/>
  <c r="W325" i="1" s="1"/>
  <c r="V317" i="1"/>
  <c r="W317" i="1" s="1"/>
  <c r="V311" i="1"/>
  <c r="W311" i="1" s="1"/>
  <c r="V301" i="1"/>
  <c r="W301" i="1" s="1"/>
  <c r="V393" i="1"/>
  <c r="W393" i="1" s="1"/>
  <c r="W209" i="1"/>
  <c r="V419" i="1"/>
  <c r="W419" i="1" s="1"/>
  <c r="V395" i="1"/>
  <c r="W395" i="1" s="1"/>
  <c r="V387" i="1"/>
  <c r="W387" i="1" s="1"/>
  <c r="V363" i="1"/>
  <c r="W363" i="1" s="1"/>
  <c r="V355" i="1"/>
  <c r="W355" i="1" s="1"/>
  <c r="V426" i="1"/>
  <c r="W426" i="1" s="1"/>
  <c r="V418" i="1"/>
  <c r="W418" i="1" s="1"/>
  <c r="V402" i="1"/>
  <c r="W402" i="1" s="1"/>
  <c r="V274" i="1"/>
  <c r="W274" i="1" s="1"/>
  <c r="V266" i="1"/>
  <c r="W266" i="1" s="1"/>
  <c r="V138" i="1"/>
  <c r="W138" i="1" s="1"/>
  <c r="V399" i="1"/>
  <c r="W399" i="1" s="1"/>
  <c r="V391" i="1"/>
  <c r="W391" i="1" s="1"/>
  <c r="V383" i="1"/>
  <c r="W383" i="1" s="1"/>
  <c r="V367" i="1"/>
  <c r="W367" i="1" s="1"/>
  <c r="V359" i="1"/>
  <c r="W359" i="1" s="1"/>
  <c r="V351" i="1"/>
  <c r="W351" i="1" s="1"/>
  <c r="V327" i="1"/>
  <c r="W327" i="1" s="1"/>
  <c r="V319" i="1"/>
  <c r="W319" i="1" s="1"/>
  <c r="V127" i="1"/>
  <c r="W127" i="1" s="1"/>
  <c r="V63" i="1"/>
  <c r="W63" i="1" s="1"/>
  <c r="V47" i="1"/>
  <c r="W47" i="1" s="1"/>
  <c r="W285" i="1"/>
  <c r="W269" i="1"/>
  <c r="W183" i="1"/>
  <c r="W103" i="1"/>
  <c r="W39" i="1"/>
  <c r="V278" i="1"/>
  <c r="W278" i="1" s="1"/>
  <c r="V198" i="1"/>
  <c r="W198" i="1" s="1"/>
  <c r="V190" i="1"/>
  <c r="W190" i="1" s="1"/>
  <c r="V134" i="1"/>
  <c r="W134" i="1" s="1"/>
  <c r="V126" i="1"/>
  <c r="W126" i="1" s="1"/>
  <c r="V118" i="1"/>
  <c r="W118" i="1" s="1"/>
  <c r="V78" i="1"/>
  <c r="W78" i="1" s="1"/>
  <c r="V46" i="1"/>
  <c r="W46" i="1" s="1"/>
  <c r="V413" i="1"/>
  <c r="W413" i="1" s="1"/>
  <c r="V381" i="1"/>
  <c r="W381" i="1" s="1"/>
  <c r="V341" i="1"/>
  <c r="W341" i="1" s="1"/>
  <c r="V309" i="1"/>
  <c r="W309" i="1" s="1"/>
  <c r="V293" i="1"/>
  <c r="W293" i="1" s="1"/>
  <c r="V285" i="1"/>
  <c r="V269" i="1"/>
  <c r="V261" i="1"/>
  <c r="W261" i="1" s="1"/>
  <c r="V253" i="1"/>
  <c r="W253" i="1" s="1"/>
  <c r="V237" i="1"/>
  <c r="W237" i="1" s="1"/>
  <c r="V229" i="1"/>
  <c r="W229" i="1" s="1"/>
  <c r="V221" i="1"/>
  <c r="W221" i="1" s="1"/>
  <c r="V213" i="1"/>
  <c r="W213" i="1" s="1"/>
  <c r="V205" i="1"/>
  <c r="W205" i="1" s="1"/>
  <c r="V189" i="1"/>
  <c r="W189" i="1" s="1"/>
  <c r="V181" i="1"/>
  <c r="W181" i="1" s="1"/>
  <c r="V173" i="1"/>
  <c r="W173" i="1" s="1"/>
  <c r="V165" i="1"/>
  <c r="W165" i="1" s="1"/>
  <c r="V157" i="1"/>
  <c r="W157" i="1" s="1"/>
  <c r="V149" i="1"/>
  <c r="W149" i="1" s="1"/>
  <c r="V141" i="1"/>
  <c r="W141" i="1" s="1"/>
  <c r="V117" i="1"/>
  <c r="W117" i="1" s="1"/>
  <c r="V109" i="1"/>
  <c r="W109" i="1" s="1"/>
  <c r="V101" i="1"/>
  <c r="W101" i="1" s="1"/>
  <c r="V93" i="1"/>
  <c r="W93" i="1" s="1"/>
  <c r="V85" i="1"/>
  <c r="W85" i="1" s="1"/>
  <c r="V77" i="1"/>
  <c r="W77" i="1" s="1"/>
  <c r="V69" i="1"/>
  <c r="W69" i="1" s="1"/>
  <c r="V61" i="1"/>
  <c r="W61" i="1" s="1"/>
  <c r="V45" i="1"/>
  <c r="W45" i="1" s="1"/>
  <c r="V29" i="1"/>
  <c r="W29" i="1" s="1"/>
  <c r="V21" i="1"/>
  <c r="W21" i="1" s="1"/>
  <c r="V13" i="1"/>
  <c r="W13" i="1" s="1"/>
  <c r="V5" i="1"/>
  <c r="W5" i="1" s="1"/>
  <c r="W414" i="1"/>
  <c r="W403" i="1"/>
  <c r="W382" i="1"/>
  <c r="W371" i="1"/>
  <c r="W349" i="1"/>
  <c r="W347" i="1"/>
  <c r="W219" i="1"/>
  <c r="W195" i="1"/>
  <c r="W171" i="1"/>
  <c r="W155" i="1"/>
  <c r="W131" i="1"/>
  <c r="W91" i="1"/>
  <c r="W83" i="1"/>
  <c r="V396" i="1"/>
  <c r="W396" i="1" s="1"/>
  <c r="V388" i="1"/>
  <c r="W388" i="1" s="1"/>
  <c r="V364" i="1"/>
  <c r="W364" i="1" s="1"/>
  <c r="V356" i="1"/>
  <c r="W356" i="1" s="1"/>
  <c r="V36" i="1"/>
  <c r="W36" i="1" s="1"/>
  <c r="W332" i="1"/>
  <c r="W372" i="1"/>
  <c r="W337" i="1"/>
  <c r="W316" i="1"/>
  <c r="W204" i="1"/>
  <c r="W433" i="1"/>
  <c r="W417" i="1"/>
  <c r="W409" i="1"/>
  <c r="W401" i="1"/>
  <c r="W326" i="1"/>
  <c r="W321" i="1"/>
  <c r="W313" i="1"/>
  <c r="W305" i="1"/>
  <c r="W297" i="1"/>
  <c r="W289" i="1"/>
  <c r="W265" i="1"/>
  <c r="W257" i="1"/>
  <c r="W249" i="1"/>
  <c r="W241" i="1"/>
  <c r="W233" i="1"/>
  <c r="W225" i="1"/>
  <c r="W201" i="1"/>
  <c r="W185" i="1"/>
  <c r="W177" i="1"/>
  <c r="W169" i="1"/>
  <c r="W161" i="1"/>
  <c r="W145" i="1"/>
  <c r="W113" i="1"/>
  <c r="W97" i="1"/>
  <c r="W89" i="1"/>
  <c r="W81" i="1"/>
  <c r="W73" i="1"/>
  <c r="W59" i="1"/>
  <c r="W33" i="1"/>
  <c r="W27" i="1"/>
  <c r="W17" i="1"/>
  <c r="W9" i="1"/>
  <c r="W361" i="1"/>
  <c r="W108" i="1"/>
  <c r="W430" i="1"/>
  <c r="W422" i="1"/>
  <c r="W412" i="1"/>
  <c r="W406" i="1"/>
  <c r="W374" i="1"/>
  <c r="W345" i="1"/>
  <c r="W254" i="1"/>
  <c r="W246" i="1"/>
  <c r="W121" i="1"/>
  <c r="W404" i="1"/>
  <c r="W380" i="1"/>
  <c r="W340" i="1"/>
  <c r="W243" i="1"/>
  <c r="W148" i="1"/>
  <c r="W132" i="1"/>
  <c r="W107" i="1"/>
  <c r="W92" i="1"/>
  <c r="W11" i="1"/>
  <c r="W379" i="1"/>
  <c r="W358" i="1"/>
  <c r="W348" i="1"/>
  <c r="W315" i="1"/>
  <c r="W300" i="1"/>
  <c r="W284" i="1"/>
  <c r="W252" i="1"/>
  <c r="W236" i="1"/>
  <c r="W220" i="1"/>
  <c r="W187" i="1"/>
  <c r="W156" i="1"/>
  <c r="W123" i="1"/>
  <c r="W68" i="1"/>
  <c r="W60" i="1"/>
  <c r="W43" i="1"/>
  <c r="W424" i="1"/>
  <c r="W394" i="1"/>
  <c r="W386" i="1"/>
  <c r="W378" i="1"/>
  <c r="W370" i="1"/>
  <c r="W362" i="1"/>
  <c r="W354" i="1"/>
  <c r="W336" i="1"/>
  <c r="W330" i="1"/>
  <c r="W272" i="1"/>
  <c r="W218" i="1"/>
  <c r="W208" i="1"/>
  <c r="W192" i="1"/>
  <c r="W152" i="1"/>
  <c r="W40" i="1"/>
  <c r="W328" i="1"/>
  <c r="W392" i="1"/>
  <c r="W384" i="1"/>
  <c r="W376" i="1"/>
  <c r="W368" i="1"/>
  <c r="W352" i="1"/>
  <c r="W339" i="1"/>
  <c r="W346" i="1"/>
  <c r="W66" i="1"/>
  <c r="W410" i="1"/>
  <c r="W411" i="1"/>
  <c r="W104" i="1"/>
  <c r="W48" i="1"/>
  <c r="W434" i="1"/>
  <c r="W314" i="1"/>
  <c r="W282" i="1"/>
  <c r="W258" i="1"/>
  <c r="T3" i="1"/>
  <c r="T1" i="1" s="1"/>
  <c r="W420" i="1"/>
  <c r="W280" i="1"/>
  <c r="W62" i="1"/>
  <c r="W44" i="1"/>
  <c r="W294" i="1"/>
  <c r="W230" i="1"/>
  <c r="W19" i="1"/>
  <c r="W276" i="1"/>
  <c r="W389" i="1"/>
  <c r="W206" i="1"/>
  <c r="W166" i="1"/>
  <c r="W94" i="1"/>
  <c r="W20" i="1"/>
  <c r="W291" i="1"/>
  <c r="W275" i="1"/>
  <c r="W251" i="1"/>
  <c r="W227" i="1"/>
  <c r="W211" i="1"/>
  <c r="W188" i="1"/>
  <c r="W124" i="1"/>
  <c r="W329" i="1"/>
  <c r="W270" i="1"/>
  <c r="W142" i="1"/>
  <c r="W64" i="1"/>
  <c r="W342" i="1"/>
  <c r="W290" i="1"/>
  <c r="W250" i="1"/>
  <c r="W186" i="1"/>
  <c r="W122" i="1"/>
  <c r="W222" i="1"/>
  <c r="W58" i="1"/>
  <c r="W34" i="1"/>
  <c r="W299" i="1"/>
  <c r="W286" i="1"/>
  <c r="W235" i="1"/>
  <c r="W105" i="1"/>
  <c r="W82" i="1"/>
  <c r="W12" i="1"/>
  <c r="W432" i="1"/>
  <c r="W408" i="1"/>
  <c r="W51" i="1"/>
  <c r="W16" i="1"/>
  <c r="W322" i="1"/>
  <c r="W260" i="1"/>
  <c r="W215" i="1"/>
  <c r="W54" i="1"/>
  <c r="W30" i="1"/>
  <c r="W295" i="1"/>
  <c r="W281" i="1"/>
  <c r="W172" i="1"/>
  <c r="W158" i="1"/>
  <c r="W98" i="1"/>
  <c r="W25" i="1"/>
  <c r="W8" i="1"/>
  <c r="W212" i="1"/>
  <c r="W196" i="1"/>
  <c r="W147" i="1"/>
  <c r="W133" i="1"/>
  <c r="W331" i="1"/>
  <c r="W146" i="1"/>
  <c r="W306" i="1"/>
  <c r="W242" i="1"/>
  <c r="W226" i="1"/>
  <c r="W178" i="1"/>
  <c r="W163" i="1"/>
  <c r="W114" i="1"/>
  <c r="W99" i="1"/>
  <c r="W74" i="1"/>
  <c r="W102" i="1"/>
  <c r="W162" i="1"/>
  <c r="W400" i="1"/>
  <c r="W377" i="1"/>
  <c r="W369" i="1"/>
  <c r="W338" i="1"/>
  <c r="W41" i="1"/>
  <c r="W167" i="1"/>
  <c r="W334" i="1"/>
  <c r="W343" i="1"/>
  <c r="W318" i="1"/>
  <c r="W310" i="1"/>
  <c r="W303" i="1"/>
  <c r="W288" i="1"/>
  <c r="W271" i="1"/>
  <c r="W263" i="1"/>
  <c r="W255" i="1"/>
  <c r="W247" i="1"/>
  <c r="W239" i="1"/>
  <c r="W223" i="1"/>
  <c r="W210" i="1"/>
  <c r="W199" i="1"/>
  <c r="W191" i="1"/>
  <c r="W184" i="1"/>
  <c r="W174" i="1"/>
  <c r="W159" i="1"/>
  <c r="W144" i="1"/>
  <c r="W135" i="1"/>
  <c r="W128" i="1"/>
  <c r="W120" i="1"/>
  <c r="W111" i="1"/>
  <c r="W95" i="1"/>
  <c r="W87" i="1"/>
  <c r="W80" i="1"/>
  <c r="W71" i="1"/>
  <c r="W55" i="1"/>
  <c r="W53" i="1"/>
  <c r="W37" i="1"/>
  <c r="W31" i="1"/>
  <c r="W24" i="1"/>
  <c r="W15" i="1"/>
  <c r="W7" i="1"/>
  <c r="W231" i="1"/>
  <c r="W151" i="1"/>
  <c r="W324" i="1"/>
  <c r="W308" i="1"/>
  <c r="W245" i="1"/>
  <c r="W180" i="1"/>
  <c r="W125" i="1"/>
  <c r="W116" i="1"/>
  <c r="W86" i="1"/>
  <c r="W75" i="1"/>
  <c r="W38" i="1"/>
  <c r="W6" i="1"/>
  <c r="W405" i="1"/>
  <c r="W373" i="1"/>
  <c r="W344" i="1"/>
  <c r="W298" i="1"/>
  <c r="W277" i="1"/>
  <c r="W268" i="1"/>
  <c r="W248" i="1"/>
  <c r="W234" i="1"/>
  <c r="W214" i="1"/>
  <c r="W202" i="1"/>
  <c r="W182" i="1"/>
  <c r="W170" i="1"/>
  <c r="W150" i="1"/>
  <c r="W140" i="1"/>
  <c r="W119" i="1"/>
  <c r="W106" i="1"/>
  <c r="W65" i="1"/>
  <c r="W49" i="1"/>
  <c r="W42" i="1"/>
  <c r="W26" i="1"/>
  <c r="W18" i="1"/>
  <c r="W10" i="1"/>
  <c r="W3" i="1"/>
  <c r="W416" i="1"/>
  <c r="W385" i="1"/>
  <c r="W353" i="1"/>
  <c r="W323" i="1"/>
  <c r="W312" i="1"/>
  <c r="W307" i="1"/>
  <c r="W302" i="1"/>
  <c r="W292" i="1"/>
  <c r="W283" i="1"/>
  <c r="W259" i="1"/>
  <c r="W244" i="1"/>
  <c r="W238" i="1"/>
  <c r="W228" i="1"/>
  <c r="W216" i="1"/>
  <c r="W194" i="1"/>
  <c r="W179" i="1"/>
  <c r="W175" i="1"/>
  <c r="W164" i="1"/>
  <c r="W154" i="1"/>
  <c r="W130" i="1"/>
  <c r="W115" i="1"/>
  <c r="W110" i="1"/>
  <c r="W100" i="1"/>
  <c r="W90" i="1"/>
  <c r="W76" i="1"/>
  <c r="W70" i="1"/>
  <c r="W52" i="1"/>
  <c r="W32" i="1"/>
  <c r="W14" i="1"/>
  <c r="W428" i="1"/>
  <c r="W397" i="1"/>
  <c r="W365" i="1"/>
  <c r="W267" i="1"/>
  <c r="W262" i="1"/>
  <c r="W203" i="1"/>
  <c r="W197" i="1"/>
  <c r="W139" i="1"/>
  <c r="W137" i="1"/>
  <c r="W84" i="1"/>
  <c r="W57" i="1"/>
  <c r="W50" i="1"/>
  <c r="W35" i="1"/>
  <c r="W28" i="1"/>
  <c r="W22" i="1"/>
  <c r="W4" i="1"/>
</calcChain>
</file>

<file path=xl/sharedStrings.xml><?xml version="1.0" encoding="utf-8"?>
<sst xmlns="http://schemas.openxmlformats.org/spreadsheetml/2006/main" count="1993" uniqueCount="942">
  <si>
    <t>Kod</t>
  </si>
  <si>
    <t>Zdjęcie</t>
  </si>
  <si>
    <t>EAN</t>
  </si>
  <si>
    <t>Nazwa</t>
  </si>
  <si>
    <t>Marka</t>
  </si>
  <si>
    <t>Nowość</t>
  </si>
  <si>
    <t>Reklama TV</t>
  </si>
  <si>
    <t>Aktualna cena netto</t>
  </si>
  <si>
    <t>Nowa cena hurtowa</t>
  </si>
  <si>
    <t>Zmiana ceny</t>
  </si>
  <si>
    <t>Data wejścia</t>
  </si>
  <si>
    <t>Rabat</t>
  </si>
  <si>
    <t>Rabat MO</t>
  </si>
  <si>
    <t>Cena zakupu</t>
  </si>
  <si>
    <t>PCB</t>
  </si>
  <si>
    <t>Sugerowana cena detaliczna</t>
  </si>
  <si>
    <t>Zamówienie</t>
  </si>
  <si>
    <t>Wartość netto</t>
  </si>
  <si>
    <t>LEG77059</t>
  </si>
  <si>
    <t>LEGO® Animal Crossing™ -  77059</t>
  </si>
  <si>
    <t>Animal Crossing™</t>
  </si>
  <si>
    <t>LEG21064</t>
  </si>
  <si>
    <t>LEGO® Architecture</t>
  </si>
  <si>
    <t>Architecture</t>
  </si>
  <si>
    <t>LEG21066</t>
  </si>
  <si>
    <t>LEGO® Architecture - 21066</t>
  </si>
  <si>
    <t>LEG21062</t>
  </si>
  <si>
    <t>LEG21061</t>
  </si>
  <si>
    <t>LEG21063</t>
  </si>
  <si>
    <t>LEG21067</t>
  </si>
  <si>
    <t>LEG31214</t>
  </si>
  <si>
    <t>LEGO® Art.</t>
  </si>
  <si>
    <t>Art.</t>
  </si>
  <si>
    <t>LEG31218</t>
  </si>
  <si>
    <t>LEG31212</t>
  </si>
  <si>
    <t>LEG31215</t>
  </si>
  <si>
    <t>LEG31220</t>
  </si>
  <si>
    <t>LEG11216</t>
  </si>
  <si>
    <t>Bluey</t>
  </si>
  <si>
    <t>LEG11221</t>
  </si>
  <si>
    <t>LEG11203</t>
  </si>
  <si>
    <t>LEG11217</t>
  </si>
  <si>
    <t>LEG11508</t>
  </si>
  <si>
    <t>LEGO® Botanicals</t>
  </si>
  <si>
    <t>Botanicals</t>
  </si>
  <si>
    <t>LEG11514</t>
  </si>
  <si>
    <t>LEG40460</t>
  </si>
  <si>
    <t>LEG40524</t>
  </si>
  <si>
    <t>LEG40725</t>
  </si>
  <si>
    <t>LEG10349</t>
  </si>
  <si>
    <t>LEG11506</t>
  </si>
  <si>
    <t>LEG10343</t>
  </si>
  <si>
    <t>LEG10344</t>
  </si>
  <si>
    <t>LEG10347</t>
  </si>
  <si>
    <t>LEG11509</t>
  </si>
  <si>
    <t>LEG10368</t>
  </si>
  <si>
    <t>LEG10369</t>
  </si>
  <si>
    <t>LEG11511</t>
  </si>
  <si>
    <t>LEG11507</t>
  </si>
  <si>
    <t>LEGO® Botanicals - 11507</t>
  </si>
  <si>
    <t>LEG11510</t>
  </si>
  <si>
    <t>LEG10281</t>
  </si>
  <si>
    <t>LEG10311</t>
  </si>
  <si>
    <t>LEG10329</t>
  </si>
  <si>
    <t>LEG10342</t>
  </si>
  <si>
    <t>LEG10348</t>
  </si>
  <si>
    <t>LEG10374</t>
  </si>
  <si>
    <t>LEG11501</t>
  </si>
  <si>
    <t>LEG11502</t>
  </si>
  <si>
    <t>LEG11504</t>
  </si>
  <si>
    <t>LEG10313</t>
  </si>
  <si>
    <t>LEG10328</t>
  </si>
  <si>
    <t>LEG11505</t>
  </si>
  <si>
    <t>LEG60312</t>
  </si>
  <si>
    <t>LEGO® City</t>
  </si>
  <si>
    <t>City</t>
  </si>
  <si>
    <t>LEG60411</t>
  </si>
  <si>
    <t>LEG60455</t>
  </si>
  <si>
    <t>LEG60481</t>
  </si>
  <si>
    <t>LEG60482</t>
  </si>
  <si>
    <t>LEG60483</t>
  </si>
  <si>
    <t>LEG60484</t>
  </si>
  <si>
    <t>LEG60485</t>
  </si>
  <si>
    <t>LEG60486</t>
  </si>
  <si>
    <t>LEG60442</t>
  </si>
  <si>
    <t>LEG60487</t>
  </si>
  <si>
    <t>LEG60447</t>
  </si>
  <si>
    <t>LEG60479</t>
  </si>
  <si>
    <t>LEG60488</t>
  </si>
  <si>
    <t>LEG60498</t>
  </si>
  <si>
    <t>LEG60443</t>
  </si>
  <si>
    <t>LEG60454</t>
  </si>
  <si>
    <t>LEG60456</t>
  </si>
  <si>
    <t>LEG60480</t>
  </si>
  <si>
    <t>LEG60489</t>
  </si>
  <si>
    <t>LEG60492</t>
  </si>
  <si>
    <t>LEG60500</t>
  </si>
  <si>
    <t>LEG60478</t>
  </si>
  <si>
    <t>LEG60493</t>
  </si>
  <si>
    <t>LEG60496</t>
  </si>
  <si>
    <t>LEG60497</t>
  </si>
  <si>
    <t>LEG60503</t>
  </si>
  <si>
    <t>LEG60316</t>
  </si>
  <si>
    <t>LEG60499</t>
  </si>
  <si>
    <t>LEG60505</t>
  </si>
  <si>
    <t>LEG60506</t>
  </si>
  <si>
    <t>LEG60511</t>
  </si>
  <si>
    <t>LEG60502</t>
  </si>
  <si>
    <t>LEG60367</t>
  </si>
  <si>
    <t>LEG60445</t>
  </si>
  <si>
    <t>LEG60494</t>
  </si>
  <si>
    <t>LEG60337</t>
  </si>
  <si>
    <t>LEG60470</t>
  </si>
  <si>
    <t>LEG60508</t>
  </si>
  <si>
    <t>LEG11023</t>
  </si>
  <si>
    <t>LEGO® Classic</t>
  </si>
  <si>
    <t>Classic</t>
  </si>
  <si>
    <t>LEG11039</t>
  </si>
  <si>
    <t>LEG11024</t>
  </si>
  <si>
    <t>LEG10713</t>
  </si>
  <si>
    <t>LEG10696</t>
  </si>
  <si>
    <t>LEG10698</t>
  </si>
  <si>
    <t>LEG11045</t>
  </si>
  <si>
    <t>LEG31134</t>
  </si>
  <si>
    <t>LEGO® Creator</t>
  </si>
  <si>
    <t>Creator</t>
  </si>
  <si>
    <t>LEG31140</t>
  </si>
  <si>
    <t>LEG31376</t>
  </si>
  <si>
    <t>LEG31377</t>
  </si>
  <si>
    <t>LEG31159</t>
  </si>
  <si>
    <t>LEG31173</t>
  </si>
  <si>
    <t>LEG31146</t>
  </si>
  <si>
    <t>LEG31147</t>
  </si>
  <si>
    <t>LEG31380</t>
  </si>
  <si>
    <t>LEG31163</t>
  </si>
  <si>
    <t>LEG31170</t>
  </si>
  <si>
    <t>LEG31379</t>
  </si>
  <si>
    <t>LEG31174</t>
  </si>
  <si>
    <t>LEG31382</t>
  </si>
  <si>
    <t>LEG31383</t>
  </si>
  <si>
    <t>LEG31384</t>
  </si>
  <si>
    <t>LEG31390</t>
  </si>
  <si>
    <t>LEG31391</t>
  </si>
  <si>
    <t>LEG31381</t>
  </si>
  <si>
    <t>LEG31392</t>
  </si>
  <si>
    <t>LEG31165</t>
  </si>
  <si>
    <t>LEG31385</t>
  </si>
  <si>
    <t>LEG31386</t>
  </si>
  <si>
    <t>LEG31389</t>
  </si>
  <si>
    <t>LEG31387</t>
  </si>
  <si>
    <t>LEG31168</t>
  </si>
  <si>
    <t>LEG43260</t>
  </si>
  <si>
    <t>LEGO® Disney</t>
  </si>
  <si>
    <t>Disney™</t>
  </si>
  <si>
    <t>LEG43280</t>
  </si>
  <si>
    <t>LEG43282</t>
  </si>
  <si>
    <t>LEG43294</t>
  </si>
  <si>
    <t>LEG43283</t>
  </si>
  <si>
    <t>LEG43272</t>
  </si>
  <si>
    <t>LEG43286</t>
  </si>
  <si>
    <t>LEG43289</t>
  </si>
  <si>
    <t>LEG43293</t>
  </si>
  <si>
    <t>LEGO® Disney™ - Kakamora</t>
  </si>
  <si>
    <t>LEG43281</t>
  </si>
  <si>
    <t>LEG43287</t>
  </si>
  <si>
    <t>LEG43295</t>
  </si>
  <si>
    <t>LEGO® Disney™ - Szkatułka Na Biżuterię Dżasminy</t>
  </si>
  <si>
    <t>LEG43217</t>
  </si>
  <si>
    <t>LEG43290</t>
  </si>
  <si>
    <t>LEG43249</t>
  </si>
  <si>
    <t>Lilo i Stitch</t>
  </si>
  <si>
    <t>LEG43257</t>
  </si>
  <si>
    <t>LEG43279</t>
  </si>
  <si>
    <t>LEG43292</t>
  </si>
  <si>
    <t>LEGO® Disney™ - Pua</t>
  </si>
  <si>
    <t>LEG43296</t>
  </si>
  <si>
    <t>LEG43299</t>
  </si>
  <si>
    <t>LEG43297</t>
  </si>
  <si>
    <t>LEG43269</t>
  </si>
  <si>
    <t>LEG43300</t>
  </si>
  <si>
    <t>LEG43301</t>
  </si>
  <si>
    <t>LEG10442</t>
  </si>
  <si>
    <t>LEGO® DUPLO®</t>
  </si>
  <si>
    <t>Duplo</t>
  </si>
  <si>
    <t>LEG10471</t>
  </si>
  <si>
    <t>LEG10477</t>
  </si>
  <si>
    <t>LEG10954</t>
  </si>
  <si>
    <t>LEG10425</t>
  </si>
  <si>
    <t>LEG10447</t>
  </si>
  <si>
    <t>LEG10474</t>
  </si>
  <si>
    <t>LEG10479</t>
  </si>
  <si>
    <t>LEG10462</t>
  </si>
  <si>
    <t>LEG10475</t>
  </si>
  <si>
    <t>LEG10473</t>
  </si>
  <si>
    <t>LEG10913</t>
  </si>
  <si>
    <t>LEG10941</t>
  </si>
  <si>
    <t>LEG10426</t>
  </si>
  <si>
    <t>LEG10469</t>
  </si>
  <si>
    <t>LEG10472</t>
  </si>
  <si>
    <t>LEG10914</t>
  </si>
  <si>
    <t>LEG10464</t>
  </si>
  <si>
    <t>LEG10478</t>
  </si>
  <si>
    <t>LEG10467</t>
  </si>
  <si>
    <t>LEG10470</t>
  </si>
  <si>
    <t>LEG10480</t>
  </si>
  <si>
    <t>LEG10427</t>
  </si>
  <si>
    <t>LEG10476</t>
  </si>
  <si>
    <t>LEG10428</t>
  </si>
  <si>
    <t>LEG77079</t>
  </si>
  <si>
    <t>Fortnite</t>
  </si>
  <si>
    <t>LEG77071</t>
  </si>
  <si>
    <t>LEG77080</t>
  </si>
  <si>
    <t>LEG77081</t>
  </si>
  <si>
    <t>LEG77073</t>
  </si>
  <si>
    <t>LEG77082</t>
  </si>
  <si>
    <t>LEG42675</t>
  </si>
  <si>
    <t>LEGO® Friends</t>
  </si>
  <si>
    <t>Friends</t>
  </si>
  <si>
    <t>LEG42681</t>
  </si>
  <si>
    <t>LEG42690</t>
  </si>
  <si>
    <t>LEG42692</t>
  </si>
  <si>
    <t>LEG42694</t>
  </si>
  <si>
    <t>LEG42644</t>
  </si>
  <si>
    <t>LEG42682</t>
  </si>
  <si>
    <t>LEG42676</t>
  </si>
  <si>
    <t>LEG42677</t>
  </si>
  <si>
    <t>LEG42693</t>
  </si>
  <si>
    <t>LEG42695</t>
  </si>
  <si>
    <t>LEG42696</t>
  </si>
  <si>
    <t>LEG42684</t>
  </si>
  <si>
    <t>LEG42702</t>
  </si>
  <si>
    <t>LEG42697</t>
  </si>
  <si>
    <t>LEG42699</t>
  </si>
  <si>
    <t>LEG42700</t>
  </si>
  <si>
    <t>LEG42652</t>
  </si>
  <si>
    <t>LEG42688</t>
  </si>
  <si>
    <t>LEG42703</t>
  </si>
  <si>
    <t>LEG42705</t>
  </si>
  <si>
    <t>LEG42704</t>
  </si>
  <si>
    <t>LEG76424</t>
  </si>
  <si>
    <t>Harry Potter</t>
  </si>
  <si>
    <t>LEG76460</t>
  </si>
  <si>
    <t>LEG76442</t>
  </si>
  <si>
    <t>LEG76459</t>
  </si>
  <si>
    <t>LEG76461</t>
  </si>
  <si>
    <t>LEG76475</t>
  </si>
  <si>
    <t>LEG76469</t>
  </si>
  <si>
    <t>LEG76445</t>
  </si>
  <si>
    <t>LEG76446</t>
  </si>
  <si>
    <t>LEG76462</t>
  </si>
  <si>
    <t>LEG76464</t>
  </si>
  <si>
    <t>LEG76470</t>
  </si>
  <si>
    <t>LEG76463</t>
  </si>
  <si>
    <t>LEG76467</t>
  </si>
  <si>
    <t>LEG76471</t>
  </si>
  <si>
    <t>LEG76474</t>
  </si>
  <si>
    <t>LEG76466</t>
  </si>
  <si>
    <t>LEG76419</t>
  </si>
  <si>
    <t>LEG76444</t>
  </si>
  <si>
    <t>LEG76473</t>
  </si>
  <si>
    <t>LEG11373</t>
  </si>
  <si>
    <t>LEGO® Icons</t>
  </si>
  <si>
    <t>Icons &amp; Ideas</t>
  </si>
  <si>
    <t>LEG10330</t>
  </si>
  <si>
    <t>LEG10353</t>
  </si>
  <si>
    <t>LEG21368</t>
  </si>
  <si>
    <t>LEGO® Ideas</t>
  </si>
  <si>
    <t>LEG11375</t>
  </si>
  <si>
    <t>LEGO® Icons - Ferrari F2004 i Michael Schumacher</t>
  </si>
  <si>
    <t>LEG11383</t>
  </si>
  <si>
    <t>LEG21366</t>
  </si>
  <si>
    <t>LEG11380</t>
  </si>
  <si>
    <t>LEG21372</t>
  </si>
  <si>
    <t>LEG21370</t>
  </si>
  <si>
    <t>LEG11376</t>
  </si>
  <si>
    <t>LEG11379</t>
  </si>
  <si>
    <t>LEG11382</t>
  </si>
  <si>
    <t>LEG11381</t>
  </si>
  <si>
    <t>LEG11384</t>
  </si>
  <si>
    <t>LEG21367</t>
  </si>
  <si>
    <t>LEG11386</t>
  </si>
  <si>
    <t>LEG77977</t>
  </si>
  <si>
    <t>Jurassic World</t>
  </si>
  <si>
    <t>LEG77978</t>
  </si>
  <si>
    <t>LEG77982</t>
  </si>
  <si>
    <t>LEG77983</t>
  </si>
  <si>
    <t>LEG77985</t>
  </si>
  <si>
    <t>LEG11212</t>
  </si>
  <si>
    <t>Koci Domek Gabi</t>
  </si>
  <si>
    <t>Koci domek Gabi</t>
  </si>
  <si>
    <t>LEG11215</t>
  </si>
  <si>
    <t>LEG10788</t>
  </si>
  <si>
    <t>LEG21266</t>
  </si>
  <si>
    <t>Minecraft</t>
  </si>
  <si>
    <t>LEG21583</t>
  </si>
  <si>
    <t>LEG21584</t>
  </si>
  <si>
    <t>LEG21268</t>
  </si>
  <si>
    <t>LEG21585</t>
  </si>
  <si>
    <t>LEG21586</t>
  </si>
  <si>
    <t>LEG21592</t>
  </si>
  <si>
    <t>LEG21582</t>
  </si>
  <si>
    <t>LEG21587</t>
  </si>
  <si>
    <t>LEG21593</t>
  </si>
  <si>
    <t>LEG21588</t>
  </si>
  <si>
    <t>LEG21594</t>
  </si>
  <si>
    <t>LEG21589</t>
  </si>
  <si>
    <t>LEG21595</t>
  </si>
  <si>
    <t>LEG21590</t>
  </si>
  <si>
    <t>LEG21596</t>
  </si>
  <si>
    <t>LEG21597</t>
  </si>
  <si>
    <t>LEG71850</t>
  </si>
  <si>
    <t>LEGO® Ninjago</t>
  </si>
  <si>
    <t>Ninjago</t>
  </si>
  <si>
    <t>LEG71851</t>
  </si>
  <si>
    <t>LEG71862</t>
  </si>
  <si>
    <t>LEG71853</t>
  </si>
  <si>
    <t>LEG71863</t>
  </si>
  <si>
    <t>LEG71828</t>
  </si>
  <si>
    <t>LEG71854</t>
  </si>
  <si>
    <t>LEG71864</t>
  </si>
  <si>
    <t>LEG71866</t>
  </si>
  <si>
    <t>LEG71856</t>
  </si>
  <si>
    <t>LEG71867</t>
  </si>
  <si>
    <t>LEG71868</t>
  </si>
  <si>
    <t>LEG71871</t>
  </si>
  <si>
    <t>LEG71858</t>
  </si>
  <si>
    <t>LEG71859</t>
  </si>
  <si>
    <t>LEG71860</t>
  </si>
  <si>
    <t>LEG71869</t>
  </si>
  <si>
    <t>LEG71870</t>
  </si>
  <si>
    <t>LEG71872</t>
  </si>
  <si>
    <t>LEG40638</t>
  </si>
  <si>
    <t>LEGO® Okolicznościowe</t>
  </si>
  <si>
    <t>Okolicznościowe</t>
  </si>
  <si>
    <t>LEG40808</t>
  </si>
  <si>
    <t>LEG40812</t>
  </si>
  <si>
    <t>LEG40811</t>
  </si>
  <si>
    <t>LEG40815</t>
  </si>
  <si>
    <t>LEG40822</t>
  </si>
  <si>
    <t>LEG40807</t>
  </si>
  <si>
    <t>LEG40816</t>
  </si>
  <si>
    <t>LEG40813</t>
  </si>
  <si>
    <t>LEG40814</t>
  </si>
  <si>
    <t>LEG40824</t>
  </si>
  <si>
    <t>LEG40743</t>
  </si>
  <si>
    <t>LEG40809</t>
  </si>
  <si>
    <t>LEG40825</t>
  </si>
  <si>
    <t>LEG40820</t>
  </si>
  <si>
    <t>LEG75641</t>
  </si>
  <si>
    <t>One Piece</t>
  </si>
  <si>
    <t>LEG75642</t>
  </si>
  <si>
    <t>LEG75643</t>
  </si>
  <si>
    <t>LEG75644</t>
  </si>
  <si>
    <t>LEG75645</t>
  </si>
  <si>
    <t>LEG75639</t>
  </si>
  <si>
    <t>LEG75646</t>
  </si>
  <si>
    <t>LEG72151</t>
  </si>
  <si>
    <t>Pokemon</t>
  </si>
  <si>
    <t>LEG72150</t>
  </si>
  <si>
    <t>LEG72160</t>
  </si>
  <si>
    <t>LEG72168</t>
  </si>
  <si>
    <t>LEG72152</t>
  </si>
  <si>
    <t>LEG72154</t>
  </si>
  <si>
    <t>LEG72537</t>
  </si>
  <si>
    <t>LEGO® K-Pop Demon Hunters - 72537</t>
  </si>
  <si>
    <t>K-Pop Demon Hunters</t>
  </si>
  <si>
    <t>Pozostałe</t>
  </si>
  <si>
    <t>LEG72423</t>
  </si>
  <si>
    <t>LEG77117</t>
  </si>
  <si>
    <t>Sonic the Hedgehog™</t>
  </si>
  <si>
    <t>Sonic</t>
  </si>
  <si>
    <t>LEG77119</t>
  </si>
  <si>
    <t>LEG43028</t>
  </si>
  <si>
    <t>LEGO® Special Edition Music - Editions M 43028</t>
  </si>
  <si>
    <t>LEGO® Edition Music</t>
  </si>
  <si>
    <t>Special Edition</t>
  </si>
  <si>
    <t>LEG43011</t>
  </si>
  <si>
    <t>LEGO® Editions Football</t>
  </si>
  <si>
    <t>LEG43012</t>
  </si>
  <si>
    <t>LEG43013</t>
  </si>
  <si>
    <t>LEG43027</t>
  </si>
  <si>
    <t>LEG43029</t>
  </si>
  <si>
    <t>LEGO® Special Edition Music - Editions M 43029</t>
  </si>
  <si>
    <t>LEG43015</t>
  </si>
  <si>
    <t>LEG43016</t>
  </si>
  <si>
    <t>LEG43030</t>
  </si>
  <si>
    <t>LEGO® Special Edition Music - Editions M 43030</t>
  </si>
  <si>
    <t>LEG43014</t>
  </si>
  <si>
    <t>LEGO® Editions Formula 1</t>
  </si>
  <si>
    <t>LEG43017</t>
  </si>
  <si>
    <t>LEGO® Special Edition - L/50043017</t>
  </si>
  <si>
    <t>LEG43022</t>
  </si>
  <si>
    <t>LEG43023</t>
  </si>
  <si>
    <t>LEGO® Special Edition - L/50043023</t>
  </si>
  <si>
    <t>LEG43024</t>
  </si>
  <si>
    <t>LEG43019</t>
  </si>
  <si>
    <t>LEGO® Special Edition - Piłka nożna</t>
  </si>
  <si>
    <t>LEG43031</t>
  </si>
  <si>
    <t>LEG43018</t>
  </si>
  <si>
    <t>LEG43020</t>
  </si>
  <si>
    <t>LEG77237</t>
  </si>
  <si>
    <t>LEGO® Speed Champions</t>
  </si>
  <si>
    <t>Speed Champions</t>
  </si>
  <si>
    <t>LEG77239</t>
  </si>
  <si>
    <t>LEG77240</t>
  </si>
  <si>
    <t>LEG77242</t>
  </si>
  <si>
    <t>LEG77243</t>
  </si>
  <si>
    <t>LEG77244</t>
  </si>
  <si>
    <t>LEG77245</t>
  </si>
  <si>
    <t>LEG77246</t>
  </si>
  <si>
    <t>LEG77248</t>
  </si>
  <si>
    <t>LEG77249</t>
  </si>
  <si>
    <t>LEG77251</t>
  </si>
  <si>
    <t>LEG77253</t>
  </si>
  <si>
    <t>LEG77254</t>
  </si>
  <si>
    <t>LEG77255</t>
  </si>
  <si>
    <t>LEG77256</t>
  </si>
  <si>
    <t>LEG77257</t>
  </si>
  <si>
    <t>LEG77259</t>
  </si>
  <si>
    <t>LEG77260</t>
  </si>
  <si>
    <t>LEGO® Speed Champions - Szybcy i Wściekli Toyota Supra Mk4</t>
  </si>
  <si>
    <t>LEG77261</t>
  </si>
  <si>
    <t>LEGO® Speed Champions - Ferrari 499P</t>
  </si>
  <si>
    <t>LEG77262</t>
  </si>
  <si>
    <t>LEG77263</t>
  </si>
  <si>
    <t>LEG76924</t>
  </si>
  <si>
    <t>LEG77238</t>
  </si>
  <si>
    <t>LEG77264</t>
  </si>
  <si>
    <t>LEG75436</t>
  </si>
  <si>
    <t>Star Wars™</t>
  </si>
  <si>
    <t>Star Wars</t>
  </si>
  <si>
    <t>LEG75448</t>
  </si>
  <si>
    <t>LEG75443</t>
  </si>
  <si>
    <t>LEG75449</t>
  </si>
  <si>
    <t>LEG75372</t>
  </si>
  <si>
    <t>LEG75437</t>
  </si>
  <si>
    <t>LEG75431</t>
  </si>
  <si>
    <t>LEG75438</t>
  </si>
  <si>
    <t>LEG75444</t>
  </si>
  <si>
    <t>LEG75439</t>
  </si>
  <si>
    <t>LEG75451</t>
  </si>
  <si>
    <t>LEG40806</t>
  </si>
  <si>
    <t>LEG75440</t>
  </si>
  <si>
    <t>LEG75445</t>
  </si>
  <si>
    <t>LEG75379</t>
  </si>
  <si>
    <t>LEG75446</t>
  </si>
  <si>
    <t>LEG75447</t>
  </si>
  <si>
    <t>LEG75454</t>
  </si>
  <si>
    <t>LEG75455</t>
  </si>
  <si>
    <t>LEG75453</t>
  </si>
  <si>
    <t>LEG11206</t>
  </si>
  <si>
    <t>Spidey</t>
  </si>
  <si>
    <t>Super Heroes</t>
  </si>
  <si>
    <t>LEG76335</t>
  </si>
  <si>
    <t>LEGO® Super Heroes</t>
  </si>
  <si>
    <t>LEG76308</t>
  </si>
  <si>
    <t>LEG11209</t>
  </si>
  <si>
    <t>LEG76336</t>
  </si>
  <si>
    <t>LEG76334</t>
  </si>
  <si>
    <t>LEG76338</t>
  </si>
  <si>
    <t>LEG11207</t>
  </si>
  <si>
    <t>LEG11208</t>
  </si>
  <si>
    <t>LEG11211</t>
  </si>
  <si>
    <t>LEG76343</t>
  </si>
  <si>
    <t>LEG76345</t>
  </si>
  <si>
    <t>LEG76349</t>
  </si>
  <si>
    <t>LEG76327</t>
  </si>
  <si>
    <t>LEG76341</t>
  </si>
  <si>
    <t>LEG76347</t>
  </si>
  <si>
    <t>LEG76339</t>
  </si>
  <si>
    <t>LEG76330</t>
  </si>
  <si>
    <t>LEG76350</t>
  </si>
  <si>
    <t>LEG76346</t>
  </si>
  <si>
    <t>LEG76348</t>
  </si>
  <si>
    <t>LEG76352</t>
  </si>
  <si>
    <t>LEG76344</t>
  </si>
  <si>
    <t>LEG76354</t>
  </si>
  <si>
    <t>LEG72046</t>
  </si>
  <si>
    <t>LEGO® Super Mario</t>
  </si>
  <si>
    <t>Super Mario</t>
  </si>
  <si>
    <t>LEG72051</t>
  </si>
  <si>
    <t>LEG72050</t>
  </si>
  <si>
    <t>LEG42218</t>
  </si>
  <si>
    <t>LEGO® Technic</t>
  </si>
  <si>
    <t>Technic</t>
  </si>
  <si>
    <t>LEG42225</t>
  </si>
  <si>
    <t>LEG77258</t>
  </si>
  <si>
    <t>LEG42219</t>
  </si>
  <si>
    <t>LEG42220</t>
  </si>
  <si>
    <t>LEG42238</t>
  </si>
  <si>
    <t>LEG42173</t>
  </si>
  <si>
    <t>LEG42204</t>
  </si>
  <si>
    <t>LEG42208</t>
  </si>
  <si>
    <t>LEG42212</t>
  </si>
  <si>
    <t>LEG42213</t>
  </si>
  <si>
    <t>LEG42221</t>
  </si>
  <si>
    <t>LEG42222</t>
  </si>
  <si>
    <t>LEG42226</t>
  </si>
  <si>
    <t>LEG42227</t>
  </si>
  <si>
    <t>LEG42229</t>
  </si>
  <si>
    <t>LEG42234</t>
  </si>
  <si>
    <t>LEG42235</t>
  </si>
  <si>
    <t>LEG42223</t>
  </si>
  <si>
    <t>LEG42236</t>
  </si>
  <si>
    <t>LEG42210</t>
  </si>
  <si>
    <t>LEG42224</t>
  </si>
  <si>
    <t>LEG42231</t>
  </si>
  <si>
    <t>LEG42176</t>
  </si>
  <si>
    <t>LEG42214</t>
  </si>
  <si>
    <t>LEG42239</t>
  </si>
  <si>
    <t>LEG42171</t>
  </si>
  <si>
    <t>LEG42206</t>
  </si>
  <si>
    <t>LEG42207</t>
  </si>
  <si>
    <t>LEG42228</t>
  </si>
  <si>
    <t>LEG42240</t>
  </si>
  <si>
    <t>LEG42215</t>
  </si>
  <si>
    <t>LEG42172</t>
  </si>
  <si>
    <t>LEG42232</t>
  </si>
  <si>
    <t>LEG76784</t>
  </si>
  <si>
    <t>Wednesday</t>
  </si>
  <si>
    <t>LEG76787</t>
  </si>
  <si>
    <t>LEG76788</t>
  </si>
  <si>
    <t>Sierpień</t>
  </si>
  <si>
    <t>Wrzesień</t>
  </si>
  <si>
    <t>Październik</t>
  </si>
  <si>
    <t>link</t>
  </si>
  <si>
    <t>Marka3</t>
  </si>
  <si>
    <t>Paryż - miasto miłości</t>
  </si>
  <si>
    <t>Fontanna di Trevi</t>
  </si>
  <si>
    <t>Notre-Dame w Paryżu</t>
  </si>
  <si>
    <t>Zamek Neuschwanstein</t>
  </si>
  <si>
    <t>LEGO® Architecture - 21067</t>
  </si>
  <si>
    <t>Miłość</t>
  </si>
  <si>
    <t>Japoński Krajobraz z Kwitnącą Wiśnią</t>
  </si>
  <si>
    <t>Droga Mleczna</t>
  </si>
  <si>
    <t>Słoneczniki Vincent van Gogh</t>
  </si>
  <si>
    <t>Claude Monet - Most nad stawem z liliami wodnymi</t>
  </si>
  <si>
    <t>Babunie z Bingo i Blue</t>
  </si>
  <si>
    <t>Szkoła z Ryżykiem i Blue</t>
  </si>
  <si>
    <t>Dom Rodzinny Bluey</t>
  </si>
  <si>
    <t>Rodzina Blue z Klocków</t>
  </si>
  <si>
    <t>Stokrotki</t>
  </si>
  <si>
    <t>Kosmosy</t>
  </si>
  <si>
    <t>Róże</t>
  </si>
  <si>
    <t>Słoneczniki</t>
  </si>
  <si>
    <t>Kwiaty wiśni</t>
  </si>
  <si>
    <t>Wesołe roślinki</t>
  </si>
  <si>
    <t>Bujające się roślinki</t>
  </si>
  <si>
    <t>Mała Orchidea</t>
  </si>
  <si>
    <t>Dracena Sandera</t>
  </si>
  <si>
    <t>Mały słoneczny bukiet</t>
  </si>
  <si>
    <t>Kwitnący kaktus</t>
  </si>
  <si>
    <t>Chryzantema</t>
  </si>
  <si>
    <t>Kwiat śliwy</t>
  </si>
  <si>
    <t>Lilie Wodne</t>
  </si>
  <si>
    <t>Gałązki magnolii</t>
  </si>
  <si>
    <t>Drzewko bonsai</t>
  </si>
  <si>
    <t>Orchidea</t>
  </si>
  <si>
    <t>Małe roślinki</t>
  </si>
  <si>
    <t>Piękny różowy kwiat</t>
  </si>
  <si>
    <t>Klon palmowy bonsai</t>
  </si>
  <si>
    <t>Bukiet różowych róż</t>
  </si>
  <si>
    <t>Bukiet tulipanów</t>
  </si>
  <si>
    <t>Bukiet słoneczników</t>
  </si>
  <si>
    <t>Skrzydłokwiat</t>
  </si>
  <si>
    <t>Bukiet z polnych kwiatów</t>
  </si>
  <si>
    <t>Bukiet róż</t>
  </si>
  <si>
    <t>Grzyby Leśne</t>
  </si>
  <si>
    <t>Radiowóz</t>
  </si>
  <si>
    <t>Strażacki helikopter ratunkowy</t>
  </si>
  <si>
    <t>Pościg na motocyklu policyjnym</t>
  </si>
  <si>
    <t>Pojazdy: Ciężarówka Policyjna</t>
  </si>
  <si>
    <t>Pojazdy: Wóz Strażacki</t>
  </si>
  <si>
    <t>Pojazdy: Ładowarka Kołowa</t>
  </si>
  <si>
    <t>Pojazdy: Gamingowa Wyścigówka</t>
  </si>
  <si>
    <t>Hot Rod</t>
  </si>
  <si>
    <t>Supersamochód Elektryczny</t>
  </si>
  <si>
    <t>F1® Kierowca i bolid McLaren</t>
  </si>
  <si>
    <t>Żółta Taksówka</t>
  </si>
  <si>
    <t>Górska ciężarówka terenowa 4x4</t>
  </si>
  <si>
    <t>Furgonetka Policyjnego Konwoju Więziennego</t>
  </si>
  <si>
    <t>Food Truck z Frytkami</t>
  </si>
  <si>
    <t>Traktor</t>
  </si>
  <si>
    <t>F1® Pit stop i mechanika z bolidem Ferrari</t>
  </si>
  <si>
    <t>Wakacyjny kamper pełen typowy</t>
  </si>
  <si>
    <t>Pościg łodzią policyjną</t>
  </si>
  <si>
    <t>Żółta Koparko-Ładowarka</t>
  </si>
  <si>
    <t>Odrzutowiec Kontra Samochód</t>
  </si>
  <si>
    <t>Samolot Pasażerski</t>
  </si>
  <si>
    <t>Betoniarka</t>
  </si>
  <si>
    <t>Ciężarówka F1® z bolidem Audi F1®</t>
  </si>
  <si>
    <t>Furgonetka LEGO®</t>
  </si>
  <si>
    <t>Dostawa Pizzy z Pojazdami</t>
  </si>
  <si>
    <t>Automatyczna Myjnia Samochodowa</t>
  </si>
  <si>
    <t>Helikopter Straży Przybrzeżnej</t>
  </si>
  <si>
    <t>Posterunek policji</t>
  </si>
  <si>
    <t>Lotniskowy Wóz Strażacki</t>
  </si>
  <si>
    <t>Zestaw z Samolotem, Ciężarówką Serwisową i Poduszkowcem</t>
  </si>
  <si>
    <t>Tramwaj Przy Plaży</t>
  </si>
  <si>
    <t>Retro Pociąg z Lokomotywą Parową</t>
  </si>
  <si>
    <t>Lotnisko z Samolotem</t>
  </si>
  <si>
    <t>Samolot pasażerski</t>
  </si>
  <si>
    <t>F1® Ciężarówka z bolidami RB20 i AMR24 F1®</t>
  </si>
  <si>
    <t>Wywrotka i Ładowarka Czołowa</t>
  </si>
  <si>
    <t>Ekspresowy pociąg pasażerski</t>
  </si>
  <si>
    <t>Ekspres polarny arktycznych odkrywców</t>
  </si>
  <si>
    <t>Napad Na Policyjny Pociąg</t>
  </si>
  <si>
    <t>Zielona płytka konstrukcyjna</t>
  </si>
  <si>
    <t>Kreatywne smakołyki</t>
  </si>
  <si>
    <t>Szara płytka konstrukcyjna</t>
  </si>
  <si>
    <t>Kreatywna walizka</t>
  </si>
  <si>
    <t>Kreatywne klocki średnie pudełko</t>
  </si>
  <si>
    <t>Classic - Kreatywne klocki LEGO®, duże pudełko</t>
  </si>
  <si>
    <t>Kreatywne Kolorowe Klocki</t>
  </si>
  <si>
    <t>Prom kosmiczny</t>
  </si>
  <si>
    <t>Magiczny jednorożec</t>
  </si>
  <si>
    <t>Uroczy Chomik z Kwiatkiem</t>
  </si>
  <si>
    <t>Żółw i Kwiat Lilii Wodnej</t>
  </si>
  <si>
    <t>Dzikie Zwierzęta: Tropikalny Tukan</t>
  </si>
  <si>
    <t>Dzikie zwierzęta: Niezwykły Pająk</t>
  </si>
  <si>
    <t>Ciężarówka z platformą i helikopterem</t>
  </si>
  <si>
    <t>Aparat w stylu retro</t>
  </si>
  <si>
    <t>Konsola Do Gry Retro</t>
  </si>
  <si>
    <t>Psotny kot</t>
  </si>
  <si>
    <t>Dzikie zwierzęta: różowy flaming</t>
  </si>
  <si>
    <t>Groźny Dinozaur</t>
  </si>
  <si>
    <t>Telefon W Stylu Retro</t>
  </si>
  <si>
    <t>Urocze Zwierzątka: Psotny Szczeniaczek</t>
  </si>
  <si>
    <t>Flakon Perfum z Kwiatową Ozdobą</t>
  </si>
  <si>
    <t>Dzikie Zwierzęta: Kolorowy Koliber</t>
  </si>
  <si>
    <t>Dekoracyjny Obraz z Kwiatami</t>
  </si>
  <si>
    <t>Modna Torebka Ze Schowkiem</t>
  </si>
  <si>
    <t>Groźny Rekin i Skrzynia Ze Skarbem</t>
  </si>
  <si>
    <t>Dekoracyjny Fortepian z Kotem</t>
  </si>
  <si>
    <t>Dzikie zwierzęta: rodzina pand</t>
  </si>
  <si>
    <t>Zwierzęta Morskie: Piękny Delfin</t>
  </si>
  <si>
    <t>Dzikie Zwierzęta: Dumny Lew</t>
  </si>
  <si>
    <t>Kultowy Diabelski Młyn</t>
  </si>
  <si>
    <t>Legendarny Statek Piracki</t>
  </si>
  <si>
    <t>Średniowieczny Zamek Rycerzy Konnych</t>
  </si>
  <si>
    <t>Zabawy Vaiany na wyspie</t>
  </si>
  <si>
    <t>Zabawa Na Plaży z Lilo i Stitchem</t>
  </si>
  <si>
    <t>Wiejska Chatka i Łódź</t>
  </si>
  <si>
    <t>Mała Wieża Roszpunki</t>
  </si>
  <si>
    <t>Zamek Kopciuszka i Jej Zwierzęcych Przyjaciół</t>
  </si>
  <si>
    <t>Heiheia</t>
  </si>
  <si>
    <t>Aryskotraci - Urocza Marie</t>
  </si>
  <si>
    <t>Zaczarowany Zamek Pięknej i Bestii</t>
  </si>
  <si>
    <t>Lodowy Zamek Elzy i Śnieżna Przejażdżka</t>
  </si>
  <si>
    <t>Piknik Olafa i Bruniego</t>
  </si>
  <si>
    <t>Dom z bajki „Odlot”</t>
  </si>
  <si>
    <t>Stefan i As</t>
  </si>
  <si>
    <t>Stitch</t>
  </si>
  <si>
    <t>Andzia</t>
  </si>
  <si>
    <t>Wall-E I Ewa</t>
  </si>
  <si>
    <t>Stitch i Strupka</t>
  </si>
  <si>
    <t>Królewska Łódź Weselna Arielki</t>
  </si>
  <si>
    <t>Zamek Roszpunki</t>
  </si>
  <si>
    <t>101 Dalmatyńczyków – Szczeniaczek</t>
  </si>
  <si>
    <t>Kubuś Puchatek</t>
  </si>
  <si>
    <t>Toy Story Cienki - podpórki pod książki</t>
  </si>
  <si>
    <t>Rodziny dzikich zwierząt: pingwiny i lwy</t>
  </si>
  <si>
    <t>Niebieski Motocykl Policyjny</t>
  </si>
  <si>
    <t>LEGO® Wednesday -  76788</t>
  </si>
  <si>
    <t>LEGO® Wednesday -  76787</t>
  </si>
  <si>
    <t>Kwiat czarnej dalii</t>
  </si>
  <si>
    <t>LEGO® Technic - 42232</t>
  </si>
  <si>
    <t>McLaren P1™</t>
  </si>
  <si>
    <t>Koparka Volvo Ec500 Hybrid</t>
  </si>
  <si>
    <t>LEGO® Technic -  42240</t>
  </si>
  <si>
    <t>Bolid McLaren MCL39 F1®</t>
  </si>
  <si>
    <t>Bolid F1 Ferrari SF - 24</t>
  </si>
  <si>
    <t>Bolid F1 Oracle Red Bull Racing RB20</t>
  </si>
  <si>
    <t>Mercedes-AMG F1 W14 E Performance</t>
  </si>
  <si>
    <t>LEGO® Technic - 42239</t>
  </si>
  <si>
    <t>Supersamochód Lamborghini Revuelto</t>
  </si>
  <si>
    <t>Samochód Fast And Furious Dodge Charger R/T</t>
  </si>
  <si>
    <t>Samochód wyścigowy Porsche GT4 E-Performance</t>
  </si>
  <si>
    <t>Samochód Porsche 911 GT3 R Rexy Ao Racing</t>
  </si>
  <si>
    <t>Kreatywne Zwierzaki 3w1</t>
  </si>
  <si>
    <t>Pociąg z cyferkami - nauka liczenia</t>
  </si>
  <si>
    <t>Tunel i Tory Kolejowe - Zestaw Rozszerzający</t>
  </si>
  <si>
    <t>Karetka z kierowcą</t>
  </si>
  <si>
    <t>Kreatywne Pojazdy</t>
  </si>
  <si>
    <t>Maszyny Budowlane 3w1</t>
  </si>
  <si>
    <t>Wóz Strażacki z Wężem i Strażakiem</t>
  </si>
  <si>
    <t>Pudełko z klockami</t>
  </si>
  <si>
    <t>Urodzinowy pociąg myszek Miki i Minnie</t>
  </si>
  <si>
    <t>Most i Tory Kolejowe - Zestaw Rozszerzający</t>
  </si>
  <si>
    <t>Pudełko z klockami Deluxe</t>
  </si>
  <si>
    <t>Kreatywne Rampy 3 w 1 z Pojazdami</t>
  </si>
  <si>
    <t>Nowoczesny Dom Rodzinny 3w1 z Figurkami</t>
  </si>
  <si>
    <t>Przygoda z Interaktywnym Pociągiem</t>
  </si>
  <si>
    <t>Plac Budowy z Pojazdami 3w1</t>
  </si>
  <si>
    <t>Duży Interaktywny Pociąg Miejski</t>
  </si>
  <si>
    <t>Lama Zaopatrzeniowa</t>
  </si>
  <si>
    <t>Bus Bojowy</t>
  </si>
  <si>
    <t>Jednorożcowa Dostawa Tortu</t>
  </si>
  <si>
    <t>Przygoda Na Aksolotlowej Łodzi</t>
  </si>
  <si>
    <t>Stoisko z Lodami i Balonami</t>
  </si>
  <si>
    <t>Furgonetka z lodami w mieście Heartlake</t>
  </si>
  <si>
    <t>Piekarnia z Psimi Przysmakami</t>
  </si>
  <si>
    <t>Przyczepa z Koniem i Źrebaczkiem</t>
  </si>
  <si>
    <t>Lecznica Dla Zwierząt</t>
  </si>
  <si>
    <t>Jednorożcowa Kawiarnia</t>
  </si>
  <si>
    <t>Domek Na Plaży z Fokami</t>
  </si>
  <si>
    <t>Spotkanie w domku na Drzewie Przyjaźni</t>
  </si>
  <si>
    <t>Stadnina i Szkółka Jeździecka</t>
  </si>
  <si>
    <t>Latający Ford Anglia™</t>
  </si>
  <si>
    <t>Zamek Hogwart™: Ceremonia Przydziału</t>
  </si>
  <si>
    <t>Zamek Hogwart™: zajęcia z zaklęć i uroków</t>
  </si>
  <si>
    <t>Ucieczka Hagrida i Harry’Ego z Privet Drive</t>
  </si>
  <si>
    <t>Chochlik Kornwalijski</t>
  </si>
  <si>
    <t>Zamek Hogwart™: zajęcia z zielarstwa</t>
  </si>
  <si>
    <t>Przygoda na na pokładzie Błędnego Rycerza</t>
  </si>
  <si>
    <t>Kociołek: Sekretna Sala Zajęć z Eliksirów</t>
  </si>
  <si>
    <t>Zaczarowany Latający Ford Anglia™</t>
  </si>
  <si>
    <t>Zamek Hogwart™: Skrzydło Szpitalne</t>
  </si>
  <si>
    <t>Dom Luny Lovegood</t>
  </si>
  <si>
    <t>Kamień Filozoficzny - Edycja Kolekcjonerska</t>
  </si>
  <si>
    <t>Zamek Hogwart™ i błonia</t>
  </si>
  <si>
    <t>Magiczne sklepy na Ulicy Pokątnej</t>
  </si>
  <si>
    <t>McLaren MP4/4 i Ayrton Senna</t>
  </si>
  <si>
    <t>Williams Racing FW14B i Nigel Mansell</t>
  </si>
  <si>
    <t>Pływające wydry</t>
  </si>
  <si>
    <t>Ford Model T</t>
  </si>
  <si>
    <t>Szczeniak Golden Retriever</t>
  </si>
  <si>
    <t>Koci Przyjaciele Gabi z Klocków</t>
  </si>
  <si>
    <t>Bitwa na moście Netheru</t>
  </si>
  <si>
    <t>Przygoda Steve’A w Tajdze</t>
  </si>
  <si>
    <t>Podróż Przez Portal Netheru i Kresu</t>
  </si>
  <si>
    <t>Dom prosiaczka</t>
  </si>
  <si>
    <t>Farma Kurczaków</t>
  </si>
  <si>
    <t>Blady Ogród</t>
  </si>
  <si>
    <t>Loch Zombie</t>
  </si>
  <si>
    <t>Lis</t>
  </si>
  <si>
    <t>Minibiomy</t>
  </si>
  <si>
    <t>Walka z Witherem</t>
  </si>
  <si>
    <t>Lloyd Kontra Potwór Żywiołu Na Spinnerze</t>
  </si>
  <si>
    <t>Smok-Mech Kaia - Zestaw Bitewny</t>
  </si>
  <si>
    <t>Bitwa w Smoczym Mechu Jaya</t>
  </si>
  <si>
    <t>Samochód wyścigowy Lloyda z napędem typu pull - back</t>
  </si>
  <si>
    <t>Mech Specjalny Cole’A i Zane w Smoczej Zbroi</t>
  </si>
  <si>
    <t>Ozdoba z Postaciami Ninja - 15-Lecie</t>
  </si>
  <si>
    <t>Wielofunkcyjny Samochód Jaya</t>
  </si>
  <si>
    <t>Ninjaścigacz X-1 - 15-Lecie</t>
  </si>
  <si>
    <t>Kuźnia Cztery Bronie - 15-Lecie</t>
  </si>
  <si>
    <t>Smok Życia</t>
  </si>
  <si>
    <t>Tytanowy Mech Lloyda - 15. Rocznica</t>
  </si>
  <si>
    <t>Ozdoba w kształcie serca</t>
  </si>
  <si>
    <t>Poszukiwanie Pisanek z Zajączkiem i Kurczaczkiem</t>
  </si>
  <si>
    <t>Ozdoby z Bałwankami</t>
  </si>
  <si>
    <t>Ołtarz Dla Zmarłych</t>
  </si>
  <si>
    <t>Tort Na Przyjęcie Urodzinowe</t>
  </si>
  <si>
    <t>Urodzinowe Cyferki</t>
  </si>
  <si>
    <t>Dekoracyjna Pisanka</t>
  </si>
  <si>
    <t>Japoński Kot Szczęścia</t>
  </si>
  <si>
    <t>Słoniątko Na Niebie</t>
  </si>
  <si>
    <t>Uroczy Kanarek Tweety</t>
  </si>
  <si>
    <t>Świąteczna Dekoracja Stołu</t>
  </si>
  <si>
    <t>Świąteczna Chatka z Piernika</t>
  </si>
  <si>
    <t>Wieniec Na Halloween</t>
  </si>
  <si>
    <t>Powiększona Minifigurka Świętego Mikołaja</t>
  </si>
  <si>
    <t>Statek piracki Going Merry</t>
  </si>
  <si>
    <t>Eevee</t>
  </si>
  <si>
    <t>Pikachu i Pokéball</t>
  </si>
  <si>
    <t>Sonic i Samochód: Speed Star</t>
  </si>
  <si>
    <t>Lionel Messi - piłkarskie momenty</t>
  </si>
  <si>
    <t>Cristiano Ronaldo - piłkarskie momenty</t>
  </si>
  <si>
    <t>Kylian Mbappé - piłkarskie momenty</t>
  </si>
  <si>
    <t>Vini Jr. - piłkarskie momenty</t>
  </si>
  <si>
    <t>Lionel Messi - piłkarska legenda</t>
  </si>
  <si>
    <t>Cristiano Ronaldo - piłkarska legenda</t>
  </si>
  <si>
    <t>Kask Charles Leclerc Scuderia Ferrari HP</t>
  </si>
  <si>
    <t>Kask Lewisa Hamiltona Scuderia Ferrari HP</t>
  </si>
  <si>
    <t>Lionel Messi - cieszynka</t>
  </si>
  <si>
    <t>Oficjalny Puchar Świata FIFA™</t>
  </si>
  <si>
    <t>Samochód Sportowy Dodge Challenger Srt Hellcat</t>
  </si>
  <si>
    <t>Supersamochód Porsche 911 Gt3 Rs</t>
  </si>
  <si>
    <t>Hipersamochód Bugatti Centodieci</t>
  </si>
  <si>
    <t>Bolid F1® Ferrari SF - 24</t>
  </si>
  <si>
    <t>Bolid F1® Oracle Red Bull Racing RB20</t>
  </si>
  <si>
    <t>Bolid F1® Mercedes - AMG W15</t>
  </si>
  <si>
    <t>Bolid F1® Aston Martin Aramco AMR24</t>
  </si>
  <si>
    <t>Bolid F1® Visa Cash RB VCARB 01</t>
  </si>
  <si>
    <t>Zespół Bolid F1® BWT Alpine A524</t>
  </si>
  <si>
    <t>Bolid F1® Williams Racing FW46</t>
  </si>
  <si>
    <t>Zespół Bolid F1® McLaren MCL38</t>
  </si>
  <si>
    <t>Hipersamochód Sportowy Bugatti Vision Gt</t>
  </si>
  <si>
    <t>Samochód Sportowy Ferrari Sf90 Xx Stradale</t>
  </si>
  <si>
    <t>Zygzak Mcqueen</t>
  </si>
  <si>
    <t>Wehikuł Czasu z Powrotu do Przyszłości</t>
  </si>
  <si>
    <t>Mclaren W1</t>
  </si>
  <si>
    <t>Bolid Audi Revolut F1® Team R26</t>
  </si>
  <si>
    <t>65 Ford Mustang Hoonicorn V1 Kena Blocka</t>
  </si>
  <si>
    <t>Mercedes-AMG G 63 i Mercedes-AMG SL 63</t>
  </si>
  <si>
    <t>Lamborghini Revuelto I Huracán Sto</t>
  </si>
  <si>
    <t>Śmigacz Mandalorianina i Grogu</t>
  </si>
  <si>
    <t>Mech Klona Shock Troopera</t>
  </si>
  <si>
    <t>Dom Grogu</t>
  </si>
  <si>
    <t>Oblężenie Mandalory - Zestaw Bitewny</t>
  </si>
  <si>
    <t>Zestaw bitewny Klony kontra Droidy</t>
  </si>
  <si>
    <t>Śmigacz Cobba Vantha</t>
  </si>
  <si>
    <t>Żołnierze-Klony Z 327. Korpusu Galaktycznego</t>
  </si>
  <si>
    <t>Popiersie Yody™</t>
  </si>
  <si>
    <t>Atak AT-RT™</t>
  </si>
  <si>
    <t>Popiersie Dartha Vadera™</t>
  </si>
  <si>
    <t>Piernikowa Maszyna Krocząca At-At™</t>
  </si>
  <si>
    <t>AT-AT™</t>
  </si>
  <si>
    <t>Anzellański statek gwiezdny</t>
  </si>
  <si>
    <t>R2-D2</t>
  </si>
  <si>
    <t>Grogu™ (uczeń Mandalorianina)</t>
  </si>
  <si>
    <t>Brzeszczot™</t>
  </si>
  <si>
    <t>Spidey Na Motocyklu Kontra Rhino</t>
  </si>
  <si>
    <t>Spider-Man kontra Ghost Rider na motocyklu</t>
  </si>
  <si>
    <t>Mech Spider - Mana kontra Anti - Venom</t>
  </si>
  <si>
    <t>Spider-Man w samochodzie kontra zvenomowany Wolverine</t>
  </si>
  <si>
    <t>Epicka bitwa: Spider-Man kontra Sandman</t>
  </si>
  <si>
    <t>Bitwa mechów: Spider-Man kontra Doc Ock</t>
  </si>
  <si>
    <t>Spidey: Podwodne Pojazdy</t>
  </si>
  <si>
    <t>Statek Piracki Drużyny Spidey’Ego</t>
  </si>
  <si>
    <t>Epicka bitwa: Hulkbuster kontra Hulk</t>
  </si>
  <si>
    <t>Popiersie Iron Mana MK4</t>
  </si>
  <si>
    <t>Groot w stroju Ravagera</t>
  </si>
  <si>
    <t>Logo Batmana™</t>
  </si>
  <si>
    <t>Iron Man Mark 3 - edycja kolekcjonerska</t>
  </si>
  <si>
    <t>Lotniskowiec T.A.R.C.Z.Y.</t>
  </si>
  <si>
    <t>Game Boy™</t>
  </si>
  <si>
    <t>Harwester Kołowy John Deere 1470H</t>
  </si>
  <si>
    <t>Żółty Motocykl</t>
  </si>
  <si>
    <t>Bolid F1® ACADEMY™ LEGO®</t>
  </si>
  <si>
    <t>Monster Jam™ Grave Digger™ Ogień i Lód</t>
  </si>
  <si>
    <t>Monster Jam™ Sparkle Smash™ z Napędem Typu Pull-Back</t>
  </si>
  <si>
    <t>Szary hipersamochód Koenigsegg Jesko Absolut</t>
  </si>
  <si>
    <t>Fast and Furious Toyota Supra MK4</t>
  </si>
  <si>
    <t>Aston Martin Valkyrie</t>
  </si>
  <si>
    <t>Ferrari FXX K</t>
  </si>
  <si>
    <t>Suv Ford Bronco®</t>
  </si>
  <si>
    <t>Rakieta SLS Nasa Artemis</t>
  </si>
  <si>
    <t>Hipersamochód Bugatti Chiron Pur Sport</t>
  </si>
  <si>
    <t>Samochód Wyścigowy Bmw M4 Gt3 Evo</t>
  </si>
  <si>
    <t>Suv Jeep® Wrangler Rubicon</t>
  </si>
  <si>
    <t>Samochód Wyścigowy 1966 Ford Gt40 Mkii</t>
  </si>
  <si>
    <t>Samochód Nissan Skyline Gt-R (R34) Z Filmu Za Szybcy, Za Wściekli</t>
  </si>
  <si>
    <t>LEGO® Technic - 42236</t>
  </si>
  <si>
    <t>Samochód Ferrari 488 Pista</t>
  </si>
  <si>
    <t>LEGO® Technic - 42234</t>
  </si>
  <si>
    <t>Samochód Fast And Furious Mitsubishi Eclipse</t>
  </si>
  <si>
    <t>Motocykl Ducati Desmo450 Mx Factory</t>
  </si>
  <si>
    <t>Mario Kart™ - Luigi i Mach 8</t>
  </si>
  <si>
    <t>LEGO® Super Mario -  72051</t>
  </si>
  <si>
    <t>LEGO® Super Heroes - 76345</t>
  </si>
  <si>
    <t>LEGO® Super Heroes - 76349</t>
  </si>
  <si>
    <t>LEGO® Super Heroes - 76347</t>
  </si>
  <si>
    <t>LEGO® Super Heroes - 76339</t>
  </si>
  <si>
    <t>LEGO® Super Heroes - 76350</t>
  </si>
  <si>
    <t>LEGO® Super Heroes - 76346</t>
  </si>
  <si>
    <t>LEGO® Super Heroes - 76348</t>
  </si>
  <si>
    <t>LEGO® Super Heroes - 76352</t>
  </si>
  <si>
    <t>Loki Kontra Drużyna Iron Mana</t>
  </si>
  <si>
    <t>Ultron Kontra Iron Man</t>
  </si>
  <si>
    <t>LEGO® Star Wars™ - 75451</t>
  </si>
  <si>
    <t>LEGO® Star Wars™ - 75454</t>
  </si>
  <si>
    <t>LEGO® Star Wars™ - 75455</t>
  </si>
  <si>
    <t>LEGO® Star Wars™ - 75453</t>
  </si>
  <si>
    <t>LEGO® Speed Champions - 77263</t>
  </si>
  <si>
    <t>LEGO® Speed Champions - 77264</t>
  </si>
  <si>
    <t>LEGO® Special Edition Music - 43031</t>
  </si>
  <si>
    <t>LEGO® Special Edition F1 -  43024</t>
  </si>
  <si>
    <t>LEGO® Sonic - 77119</t>
  </si>
  <si>
    <t>LEGO® - Badger 72423</t>
  </si>
  <si>
    <t>LEGO® Pokemon - 72150</t>
  </si>
  <si>
    <t>LEGO® Pokemon - 72160</t>
  </si>
  <si>
    <t>LEGO® Pokemon - 72168</t>
  </si>
  <si>
    <t>LEGO® Pokemon - 72154</t>
  </si>
  <si>
    <t>LEGO® One Piece - 75641</t>
  </si>
  <si>
    <t>LEGO® One Piece - 75642</t>
  </si>
  <si>
    <t>LEGO® One Piece - 75643</t>
  </si>
  <si>
    <t>LEGO® One Piece - 75644</t>
  </si>
  <si>
    <t>LEGO® One Piece - 75645</t>
  </si>
  <si>
    <t>LEGO® One Piece - 75646</t>
  </si>
  <si>
    <t>Dyniowy Pickup</t>
  </si>
  <si>
    <t>Bitwa z Ultrasmokiem</t>
  </si>
  <si>
    <t>Bliźniacze Tytanowe Mechy</t>
  </si>
  <si>
    <t>Perła Lądu</t>
  </si>
  <si>
    <t>Bitwa O Smocze Ostrze</t>
  </si>
  <si>
    <t>Transformujący Smoczy Mech Wyldfyre</t>
  </si>
  <si>
    <t>Wielofunkcyjne Pojazdy Kaia i Cole’A</t>
  </si>
  <si>
    <t>Zilvar i Smocza Bestia Grimtak</t>
  </si>
  <si>
    <t>Smoczy Mech Lloyda - Zestaw Bitewny</t>
  </si>
  <si>
    <t>Stacja Ghasta</t>
  </si>
  <si>
    <t>Najazd Przywoływaczy Na Wioskę</t>
  </si>
  <si>
    <t>Smok Kresu</t>
  </si>
  <si>
    <t>Szkielet</t>
  </si>
  <si>
    <t>Przetrwanie Pierwszej Nocy</t>
  </si>
  <si>
    <t>Kurzy Jeździec</t>
  </si>
  <si>
    <t>Atak Kurzego Jeźdźca Na Pustyni</t>
  </si>
  <si>
    <t>Domek w Ogrodzie Wróżkici</t>
  </si>
  <si>
    <t>LEGO® Jurassic World - 77985</t>
  </si>
  <si>
    <t>Atak Mozazaura Na Łódź</t>
  </si>
  <si>
    <t>Ucieczka Spinozaura</t>
  </si>
  <si>
    <t>Ciężarówka Do Transportu Młodego Tyranozaura</t>
  </si>
  <si>
    <t>Mały Dinozaur: Pteranodon</t>
  </si>
  <si>
    <t>Tintin® i Rakieta Na Księżyc</t>
  </si>
  <si>
    <t>LEGO® Icons - 11383</t>
  </si>
  <si>
    <t>LEGO® Icons - 11380</t>
  </si>
  <si>
    <t>LEGO® Icons - 11379</t>
  </si>
  <si>
    <t>LEGO® Icons - 11382</t>
  </si>
  <si>
    <t>LEGO® Icons - 11381</t>
  </si>
  <si>
    <t>LEGO® Icons - 11386</t>
  </si>
  <si>
    <t>LEGO® Ideas - 21370</t>
  </si>
  <si>
    <t>LEGO® Ideas - 21372</t>
  </si>
  <si>
    <t>Fistaszki: Buda Snoopy’Ego</t>
  </si>
  <si>
    <t>Władca pierścieni: Hełm Saurona</t>
  </si>
  <si>
    <t>Zamek Hogwart™: Wschodnie Skrzydło</t>
  </si>
  <si>
    <t>Rośliny z Lekcji Zielarstwa w Hogwarcie</t>
  </si>
  <si>
    <t>Magiczne Sklepy Na Ulicy Śmiertelnego Nokturnu</t>
  </si>
  <si>
    <t>Herb Hogwartu</t>
  </si>
  <si>
    <t>Wolny Skrzat Zgredek</t>
  </si>
  <si>
    <t>Zakazany Las: Expecto Patronum</t>
  </si>
  <si>
    <t>Grand Hotel w Mieście Heartlake</t>
  </si>
  <si>
    <t>Jesienna Leśna Chatka</t>
  </si>
  <si>
    <t>Syrenkowa Kolejka Górska</t>
  </si>
  <si>
    <t>Cukierkowo-Babeczkowy Diabelski Młyn</t>
  </si>
  <si>
    <t>Kreatywna Walizka z Domkiem Dla Lalek</t>
  </si>
  <si>
    <t>Wróżkowa Karuzela z Kwiatami</t>
  </si>
  <si>
    <t>Kreatywna Kwiaciarnia</t>
  </si>
  <si>
    <t>Frajda w Parku Wodnym</t>
  </si>
  <si>
    <t>Domek Na Luksusowym Kempingu</t>
  </si>
  <si>
    <t>Furgonetka z Pizzą</t>
  </si>
  <si>
    <t>Podwieczorek w Lesie</t>
  </si>
  <si>
    <t>Jaskinia Ubawu</t>
  </si>
  <si>
    <t>Kitek</t>
  </si>
  <si>
    <t>Zrzut Zaopatrzenia</t>
  </si>
  <si>
    <t>Pomidorek</t>
  </si>
  <si>
    <t>Las Odkrywców z Dzikimi Zwierzętami</t>
  </si>
  <si>
    <t>Świnka Peppa: Dom rodzinny</t>
  </si>
  <si>
    <t>Kryjówka Pajęczej Drużyny</t>
  </si>
  <si>
    <t>Gra w Budowanie Zwierzątek</t>
  </si>
  <si>
    <t>Pizzerki z Muffinką i Blue</t>
  </si>
  <si>
    <t>Kraina Lodu Kreatywne Pudełko z Elzą i Olafem</t>
  </si>
  <si>
    <t>Kreatywne Pudełko Pełne Kolorów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</si>
</sst>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z_ł_-;\-* #,##0.00\ _z_ł_-;_-* &quot;-&quot;??\ _z_ł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1" fontId="3" fillId="0" borderId="0" xfId="0" applyNumberFormat="1" applyFont="1" applyAlignment="1">
      <alignment horizontal="center" textRotation="90"/>
    </xf>
    <xf numFmtId="0" fontId="3" fillId="0" borderId="0" xfId="0" applyFont="1" applyAlignment="1">
      <alignment textRotation="90"/>
    </xf>
    <xf numFmtId="43" fontId="0" fillId="0" borderId="0" xfId="1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 textRotation="90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left" vertical="center" wrapText="1" indent="1"/>
    </xf>
    <xf numFmtId="0" fontId="2" fillId="0" borderId="1" xfId="3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textRotation="90" wrapText="1"/>
    </xf>
    <xf numFmtId="43" fontId="9" fillId="0" borderId="1" xfId="1" applyFont="1" applyBorder="1" applyAlignment="1">
      <alignment horizontal="left" vertical="center" wrapText="1" indent="1"/>
    </xf>
    <xf numFmtId="0" fontId="9" fillId="0" borderId="1" xfId="0" applyFont="1" applyBorder="1" applyAlignment="1">
      <alignment horizontal="right" vertical="center" wrapText="1" indent="1"/>
    </xf>
    <xf numFmtId="9" fontId="9" fillId="0" borderId="1" xfId="0" applyNumberFormat="1" applyFont="1" applyBorder="1" applyAlignment="1">
      <alignment horizontal="right" vertical="center" wrapText="1" indent="1"/>
    </xf>
    <xf numFmtId="43" fontId="11" fillId="0" borderId="1" xfId="1" applyFont="1" applyBorder="1" applyAlignment="1">
      <alignment horizontal="right" vertical="center" wrapText="1" indent="1"/>
    </xf>
    <xf numFmtId="0" fontId="9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left" vertical="center" wrapText="1" indent="1"/>
    </xf>
    <xf numFmtId="0" fontId="2" fillId="0" borderId="1" xfId="3" applyBorder="1" applyAlignment="1">
      <alignment horizontal="center" vertical="center" textRotation="90" wrapText="1"/>
    </xf>
    <xf numFmtId="9" fontId="0" fillId="0" borderId="1" xfId="2" applyFont="1" applyBorder="1" applyAlignment="1">
      <alignment horizontal="right" vertical="center" wrapText="1" indent="1"/>
    </xf>
    <xf numFmtId="0" fontId="9" fillId="0" borderId="2" xfId="0" applyFont="1" applyBorder="1" applyAlignment="1">
      <alignment horizontal="left" vertical="center" wrapText="1" inden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" fontId="7" fillId="2" borderId="4" xfId="0" applyNumberFormat="1" applyFont="1" applyFill="1" applyBorder="1" applyAlignment="1">
      <alignment horizontal="center" vertical="center" textRotation="90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43" fontId="6" fillId="2" borderId="4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textRotation="90" wrapText="1"/>
    </xf>
    <xf numFmtId="14" fontId="9" fillId="0" borderId="1" xfId="0" applyNumberFormat="1" applyFont="1" applyBorder="1" applyAlignment="1">
      <alignment horizontal="center" vertical="center" wrapText="1"/>
    </xf>
    <xf numFmtId="9" fontId="0" fillId="0" borderId="0" xfId="2" applyFont="1" applyAlignment="1">
      <alignment horizontal="right"/>
    </xf>
    <xf numFmtId="0" fontId="12" fillId="3" borderId="1" xfId="0" applyFont="1" applyFill="1" applyBorder="1" applyAlignment="1">
      <alignment horizontal="center" vertical="center" textRotation="90" wrapText="1"/>
    </xf>
    <xf numFmtId="0" fontId="12" fillId="4" borderId="1" xfId="0" applyFont="1" applyFill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wrapText="1" indent="1"/>
    </xf>
    <xf numFmtId="164" fontId="0" fillId="0" borderId="0" xfId="0" applyNumberFormat="1"/>
    <xf numFmtId="9" fontId="9" fillId="5" borderId="1" xfId="0" applyNumberFormat="1" applyFont="1" applyFill="1" applyBorder="1" applyAlignment="1">
      <alignment horizontal="right" vertical="center" wrapText="1" indent="1"/>
    </xf>
  </cellXfs>
  <cellStyles count="4">
    <cellStyle name="Dziesiętny" xfId="1" builtinId="3"/>
    <cellStyle name="Hiperłącze" xfId="3" builtinId="8"/>
    <cellStyle name="Normalny" xfId="0" builtinId="0"/>
    <cellStyle name="Procentowy" xfId="2" builtinId="5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numFmt numFmtId="13" formatCode="0%"/>
      <fill>
        <patternFill patternType="solid">
          <fgColor indexed="64"/>
          <bgColor theme="9" tint="0.79998168889431442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numFmt numFmtId="13" formatCode="0%"/>
      <alignment horizontal="right" vertical="center" textRotation="0" wrapText="1" indent="1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numFmt numFmtId="19" formatCode="dd/mm/yyyy"/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numFmt numFmtId="165" formatCode="_-* #,##0_-;\-* #,##0_-;_-* &quot;-&quot;??_-;_-@_-"/>
      <alignment horizontal="right" vertical="center" textRotation="0" wrapText="1" indent="1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numFmt numFmtId="0" formatCode="General"/>
      <alignment horizontal="right" vertical="center" textRotation="0" wrapText="1" indent="1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numFmt numFmtId="165" formatCode="_-* #,##0_-;\-* #,##0_-;_-* &quot;-&quot;??_-;_-@_-"/>
      <alignment horizontal="right" vertical="center" textRotation="0" wrapText="1" indent="1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numFmt numFmtId="164" formatCode="_-* #,##0.00\ _z_ł_-;\-* #,##0.00\ _z_ł_-;_-* &quot;-&quot;??\ _z_ł_-;_-@_-"/>
      <alignment horizontal="left" vertical="center" textRotation="0" wrapText="1" indent="1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right" vertical="center" textRotation="0" wrapText="1" indent="1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right" vertical="center" textRotation="0" wrapText="1" indent="1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right" vertical="center" textRotation="0" wrapText="1" indent="1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right" vertical="center" textRotation="0" wrapText="1" indent="1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right" vertical="center" textRotation="0" wrapText="1" indent="1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left" vertical="center" textRotation="0" wrapText="1" indent="1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  <border diagonalUp="0" diagonalDown="0" outline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minor"/>
      </font>
      <alignment horizontal="left" vertical="center" textRotation="0" wrapText="1" indent="1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left" vertical="center" textRotation="0" wrapText="1" indent="1" justifyLastLine="0" shrinkToFit="0" readingOrder="0"/>
      <border diagonalUp="0" diagonalDown="0" outline="0">
        <left/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left" vertical="center" textRotation="0" wrapText="1" indent="1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family val="2"/>
        <charset val="238"/>
        <scheme val="minor"/>
      </font>
      <numFmt numFmtId="1" formatCode="0"/>
      <alignment horizontal="center" vertical="center" textRotation="90" wrapText="1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alignment horizontal="center" vertical="center" textRotation="9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left" vertical="center" textRotation="0" wrapText="1" indent="1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border outline="0">
        <left style="thin">
          <color theme="0" tint="-0.24994659260841701"/>
        </left>
        <top style="thin">
          <color theme="0" tint="-0.2499465926084170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general" vertical="center" textRotation="0" wrapText="0" indent="0" justifyLastLine="0" shrinkToFit="0" readingOrder="0"/>
    </dxf>
    <dxf>
      <border outline="0">
        <bottom style="thin">
          <color theme="0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sezon.miki.com.pl/lego-architecture-notre-dame-w-paryzu,3,62651,90776" TargetMode="External"/><Relationship Id="rId299" Type="http://schemas.openxmlformats.org/officeDocument/2006/relationships/hyperlink" Target="https://www.sezon.miki.com.pl/lego-friends-przyczepa-z-koniem-i-zrebaczkiem,3,62654,100671" TargetMode="External"/><Relationship Id="rId21" Type="http://schemas.openxmlformats.org/officeDocument/2006/relationships/hyperlink" Target="https://www.sezon.miki.com.pl/lego-botanicals-klon-palmowy-bonsai,3,66224,96190" TargetMode="External"/><Relationship Id="rId63" Type="http://schemas.openxmlformats.org/officeDocument/2006/relationships/hyperlink" Target="https://www.sezon.miki.com.pl/lego-classic-kreatywne-klocki-lego-srednie-pu,3,62650,25364" TargetMode="External"/><Relationship Id="rId159" Type="http://schemas.openxmlformats.org/officeDocument/2006/relationships/hyperlink" Target="https://www.sezon.miki.com.pl/lego-creator-psotny-kot,3,62653,95843" TargetMode="External"/><Relationship Id="rId324" Type="http://schemas.openxmlformats.org/officeDocument/2006/relationships/image" Target="../media/image162.jpeg"/><Relationship Id="rId366" Type="http://schemas.openxmlformats.org/officeDocument/2006/relationships/image" Target="../media/image183.jpeg"/><Relationship Id="rId531" Type="http://schemas.openxmlformats.org/officeDocument/2006/relationships/hyperlink" Target="https://www.sezon.miki.com.pl/lego-fortnite-lama-zaopatrzeniowa,3,67292,95804" TargetMode="External"/><Relationship Id="rId573" Type="http://schemas.openxmlformats.org/officeDocument/2006/relationships/hyperlink" Target="https://www.sezon.miki.com.pl/lego-speed-champions-bolid-audi-revolut-f1-tea,3,62662,101182" TargetMode="External"/><Relationship Id="rId170" Type="http://schemas.openxmlformats.org/officeDocument/2006/relationships/image" Target="../media/image85.jpeg"/><Relationship Id="rId226" Type="http://schemas.openxmlformats.org/officeDocument/2006/relationships/image" Target="../media/image113.jpeg"/><Relationship Id="rId433" Type="http://schemas.openxmlformats.org/officeDocument/2006/relationships/hyperlink" Target="https://www.sezon.miki.com.pl/71860-tytanowy-mech-lloyda-15-rocznica,3,62658,101178" TargetMode="External"/><Relationship Id="rId268" Type="http://schemas.openxmlformats.org/officeDocument/2006/relationships/image" Target="../media/image134.jpeg"/><Relationship Id="rId475" Type="http://schemas.openxmlformats.org/officeDocument/2006/relationships/hyperlink" Target="https://www.sezon.miki.com.pl/lego-one-l-50075639,3,67785,97844" TargetMode="External"/><Relationship Id="rId32" Type="http://schemas.openxmlformats.org/officeDocument/2006/relationships/image" Target="../media/image16.jpeg"/><Relationship Id="rId74" Type="http://schemas.openxmlformats.org/officeDocument/2006/relationships/image" Target="../media/image37.png"/><Relationship Id="rId128" Type="http://schemas.openxmlformats.org/officeDocument/2006/relationships/image" Target="../media/image64.jpeg"/><Relationship Id="rId335" Type="http://schemas.openxmlformats.org/officeDocument/2006/relationships/hyperlink" Target="https://www.sezon.miki.com.pl/lego-disney-tbd-101-dalmatynczykow-szczeni,3,62655,96199" TargetMode="External"/><Relationship Id="rId377" Type="http://schemas.openxmlformats.org/officeDocument/2006/relationships/hyperlink" Target="https://www.sezon.miki.com.pl/lego-city-ekspres-polarny-arktycznych,3,62652,96197" TargetMode="External"/><Relationship Id="rId500" Type="http://schemas.openxmlformats.org/officeDocument/2006/relationships/image" Target="../media/image250.jpeg"/><Relationship Id="rId542" Type="http://schemas.openxmlformats.org/officeDocument/2006/relationships/image" Target="../media/image271.jpeg"/><Relationship Id="rId5" Type="http://schemas.openxmlformats.org/officeDocument/2006/relationships/hyperlink" Target="https://www.sezon.miki.com.pl/lego-icons-bukiet-z-polnych-kwiatow,3,66224,80909" TargetMode="External"/><Relationship Id="rId181" Type="http://schemas.openxmlformats.org/officeDocument/2006/relationships/hyperlink" Target="https://www.sezon.miki.com.pl/lego_31376_uroczy_chomik_z_kwiatkiem,3,62653,100641" TargetMode="External"/><Relationship Id="rId237" Type="http://schemas.openxmlformats.org/officeDocument/2006/relationships/hyperlink" Target="https://www.sezon.miki.com.pl/lego-technic-mclaren-p1,3,62661,91770" TargetMode="External"/><Relationship Id="rId402" Type="http://schemas.openxmlformats.org/officeDocument/2006/relationships/image" Target="../media/image201.jpeg"/><Relationship Id="rId279" Type="http://schemas.openxmlformats.org/officeDocument/2006/relationships/hyperlink" Target="https://www.sezon.miki.com.pl/42227-suv-jeep-wrangler-rubicon,3,62661,101169" TargetMode="External"/><Relationship Id="rId444" Type="http://schemas.openxmlformats.org/officeDocument/2006/relationships/image" Target="../media/image222.jpeg"/><Relationship Id="rId486" Type="http://schemas.openxmlformats.org/officeDocument/2006/relationships/image" Target="../media/image243.jpeg"/><Relationship Id="rId43" Type="http://schemas.openxmlformats.org/officeDocument/2006/relationships/hyperlink" Target="https://www.sezon.miki.com.pl/lego-duplo-karetka-z-kierowca,3,62649,95801" TargetMode="External"/><Relationship Id="rId139" Type="http://schemas.openxmlformats.org/officeDocument/2006/relationships/hyperlink" Target="https://www.sezon.miki.com.pl/lego-minecraft-blady-ogrod,3,62657,100635" TargetMode="External"/><Relationship Id="rId290" Type="http://schemas.openxmlformats.org/officeDocument/2006/relationships/image" Target="../media/image145.jpeg"/><Relationship Id="rId304" Type="http://schemas.openxmlformats.org/officeDocument/2006/relationships/image" Target="../media/image152.jpeg"/><Relationship Id="rId346" Type="http://schemas.openxmlformats.org/officeDocument/2006/relationships/image" Target="../media/image173.jpeg"/><Relationship Id="rId388" Type="http://schemas.openxmlformats.org/officeDocument/2006/relationships/image" Target="../media/image194.jpeg"/><Relationship Id="rId511" Type="http://schemas.openxmlformats.org/officeDocument/2006/relationships/hyperlink" Target="https://www.sezon.miki.com.pl/lego-harry-potter-ucieczka-hagrida-i-harry-ego,3,62663,100733" TargetMode="External"/><Relationship Id="rId553" Type="http://schemas.openxmlformats.org/officeDocument/2006/relationships/hyperlink" Target="https://www.sezon.miki.com.pl/lego-speed-champions-aplikacja-bolid-f1-visa-c,3,62662,96306" TargetMode="External"/><Relationship Id="rId85" Type="http://schemas.openxmlformats.org/officeDocument/2006/relationships/hyperlink" Target="https://www.sezon.miki.com.pl/lego-bluey-dom-rodzinny-blue,3,62656,97806" TargetMode="External"/><Relationship Id="rId150" Type="http://schemas.openxmlformats.org/officeDocument/2006/relationships/image" Target="../media/image75.jpeg"/><Relationship Id="rId192" Type="http://schemas.openxmlformats.org/officeDocument/2006/relationships/image" Target="../media/image96.jpeg"/><Relationship Id="rId206" Type="http://schemas.openxmlformats.org/officeDocument/2006/relationships/image" Target="../media/image103.jpeg"/><Relationship Id="rId413" Type="http://schemas.openxmlformats.org/officeDocument/2006/relationships/hyperlink" Target="https://www.sezon.miki.com.pl/lego-city-zestaw-z-samolotem-ciezarowka-serwis,3,62652,100700" TargetMode="External"/><Relationship Id="rId248" Type="http://schemas.openxmlformats.org/officeDocument/2006/relationships/image" Target="../media/image124.jpeg"/><Relationship Id="rId455" Type="http://schemas.openxmlformats.org/officeDocument/2006/relationships/hyperlink" Target="https://www.sezon.miki.com.pl/lego-star-wars-l-50075438,3,62659,101557" TargetMode="External"/><Relationship Id="rId497" Type="http://schemas.openxmlformats.org/officeDocument/2006/relationships/hyperlink" Target="https://www.sezon.miki.com.pl/lego-super-heroes-super-heroes-76354,3,62660,103030" TargetMode="External"/><Relationship Id="rId12" Type="http://schemas.openxmlformats.org/officeDocument/2006/relationships/image" Target="../media/image6.jpeg"/><Relationship Id="rId108" Type="http://schemas.openxmlformats.org/officeDocument/2006/relationships/image" Target="../media/image54.jpeg"/><Relationship Id="rId315" Type="http://schemas.openxmlformats.org/officeDocument/2006/relationships/hyperlink" Target="https://www.sezon.miki.com.pl/lego-special-edition-l-50043016,3,68206,101551" TargetMode="External"/><Relationship Id="rId357" Type="http://schemas.openxmlformats.org/officeDocument/2006/relationships/hyperlink" Target="https://www.sezon.miki.com.pl/lego-city-trains-express-passenger-train,3,62652,75405" TargetMode="External"/><Relationship Id="rId522" Type="http://schemas.openxmlformats.org/officeDocument/2006/relationships/image" Target="../media/image261.jpeg"/><Relationship Id="rId54" Type="http://schemas.openxmlformats.org/officeDocument/2006/relationships/image" Target="../media/image27.jpeg"/><Relationship Id="rId96" Type="http://schemas.openxmlformats.org/officeDocument/2006/relationships/image" Target="../media/image48.jpeg"/><Relationship Id="rId161" Type="http://schemas.openxmlformats.org/officeDocument/2006/relationships/hyperlink" Target="https://www.sezon.miki.com.pl/lego-creator-dzikie-zwierzeta-rodzina-pand,3,62653,95845" TargetMode="External"/><Relationship Id="rId217" Type="http://schemas.openxmlformats.org/officeDocument/2006/relationships/hyperlink" Target="https://www.sezon.miki.com.pl/lego-iconic-ozdoby-z-balwankami,3,64739,102948" TargetMode="External"/><Relationship Id="rId399" Type="http://schemas.openxmlformats.org/officeDocument/2006/relationships/hyperlink" Target="https://www.sezon.miki.com.pl/lego-city-odrzutowiec-kontra-samochod,3,62652,100691" TargetMode="External"/><Relationship Id="rId564" Type="http://schemas.openxmlformats.org/officeDocument/2006/relationships/image" Target="../media/image282.jpeg"/><Relationship Id="rId259" Type="http://schemas.openxmlformats.org/officeDocument/2006/relationships/hyperlink" Target="https://www.sezon.miki.com.pl/lego-technic-koparka-volvo-ec500-hybrid,3,62661,97822" TargetMode="External"/><Relationship Id="rId424" Type="http://schemas.openxmlformats.org/officeDocument/2006/relationships/image" Target="../media/image212.jpeg"/><Relationship Id="rId466" Type="http://schemas.openxmlformats.org/officeDocument/2006/relationships/image" Target="../media/image233.jpeg"/><Relationship Id="rId23" Type="http://schemas.openxmlformats.org/officeDocument/2006/relationships/hyperlink" Target="https://www.sezon.miki.com.pl/lego-botanicals-wesole-roslinki,3,66224,96191" TargetMode="External"/><Relationship Id="rId119" Type="http://schemas.openxmlformats.org/officeDocument/2006/relationships/hyperlink" Target="https://www.sezon.miki.com.pl/lego-architecture-tbd-lego-architecture,3,62651,96295" TargetMode="External"/><Relationship Id="rId270" Type="http://schemas.openxmlformats.org/officeDocument/2006/relationships/image" Target="../media/image135.jpeg"/><Relationship Id="rId326" Type="http://schemas.openxmlformats.org/officeDocument/2006/relationships/image" Target="../media/image163.jpeg"/><Relationship Id="rId533" Type="http://schemas.openxmlformats.org/officeDocument/2006/relationships/hyperlink" Target="https://www.sezon.miki.com.pl/lego-fortnite-bus-bojowy,3,67292,95806" TargetMode="External"/><Relationship Id="rId65" Type="http://schemas.openxmlformats.org/officeDocument/2006/relationships/hyperlink" Target="https://www.sezon.miki.com.pl/lego-classic-kreatywne-klocki-lego-duze-pudel,3,62650,25366" TargetMode="External"/><Relationship Id="rId130" Type="http://schemas.openxmlformats.org/officeDocument/2006/relationships/image" Target="../media/image65.jpeg"/><Relationship Id="rId368" Type="http://schemas.openxmlformats.org/officeDocument/2006/relationships/image" Target="../media/image184.jpeg"/><Relationship Id="rId575" Type="http://schemas.openxmlformats.org/officeDocument/2006/relationships/hyperlink" Target="https://www.sezon.miki.com.pl/lego-speed-champions-65-ford-mustang-hoonicorn,3,62662,103033" TargetMode="External"/><Relationship Id="rId172" Type="http://schemas.openxmlformats.org/officeDocument/2006/relationships/image" Target="../media/image86.jpeg"/><Relationship Id="rId228" Type="http://schemas.openxmlformats.org/officeDocument/2006/relationships/image" Target="../media/image114.jpeg"/><Relationship Id="rId435" Type="http://schemas.openxmlformats.org/officeDocument/2006/relationships/hyperlink" Target="https://www.sezon.miki.com.pl/lego_71866_ozdoba_z_postaciami_ninja_-_15-lecie,3,62658,100715" TargetMode="External"/><Relationship Id="rId477" Type="http://schemas.openxmlformats.org/officeDocument/2006/relationships/hyperlink" Target="https://www.sezon.miki.com.pl/lego-super-heroes-mech-spider-mana-kontra-ant,3,62660,95895" TargetMode="External"/><Relationship Id="rId281" Type="http://schemas.openxmlformats.org/officeDocument/2006/relationships/hyperlink" Target="https://www.sezon.miki.com.pl/lego-technic-bolid-mclaren-mcl39-f1,3,62661,101546" TargetMode="External"/><Relationship Id="rId337" Type="http://schemas.openxmlformats.org/officeDocument/2006/relationships/hyperlink" Target="https://www.sezon.miki.com.pl/lego-disney-heiheia,3,62655,96287" TargetMode="External"/><Relationship Id="rId502" Type="http://schemas.openxmlformats.org/officeDocument/2006/relationships/image" Target="../media/image251.jpeg"/><Relationship Id="rId34" Type="http://schemas.openxmlformats.org/officeDocument/2006/relationships/image" Target="../media/image17.jpeg"/><Relationship Id="rId76" Type="http://schemas.openxmlformats.org/officeDocument/2006/relationships/image" Target="../media/image38.jpeg"/><Relationship Id="rId141" Type="http://schemas.openxmlformats.org/officeDocument/2006/relationships/hyperlink" Target="https://www.sezon.miki.com.pl/lego-minecraft-loch-zombie,3,62657,100636" TargetMode="External"/><Relationship Id="rId379" Type="http://schemas.openxmlformats.org/officeDocument/2006/relationships/hyperlink" Target="https://www.sezon.miki.com.pl/lego_60478_betoniarka,3,62652,100681" TargetMode="External"/><Relationship Id="rId544" Type="http://schemas.openxmlformats.org/officeDocument/2006/relationships/image" Target="../media/image272.jpeg"/><Relationship Id="rId7" Type="http://schemas.openxmlformats.org/officeDocument/2006/relationships/hyperlink" Target="https://www.sezon.miki.com.pl/lego-icons-bukiet-roz,3,66224,88623" TargetMode="External"/><Relationship Id="rId183" Type="http://schemas.openxmlformats.org/officeDocument/2006/relationships/hyperlink" Target="https://www.sezon.miki.com.pl/lego-creator-zolw-i-kwiat-lilii-wodnej,3,62653,100642" TargetMode="External"/><Relationship Id="rId239" Type="http://schemas.openxmlformats.org/officeDocument/2006/relationships/hyperlink" Target="https://www.sezon.miki.com.pl/lego-technic-szary-hipersamochod-koenigsegg-jes,3,62661,90839" TargetMode="External"/><Relationship Id="rId390" Type="http://schemas.openxmlformats.org/officeDocument/2006/relationships/image" Target="../media/image195.jpeg"/><Relationship Id="rId404" Type="http://schemas.openxmlformats.org/officeDocument/2006/relationships/image" Target="../media/image202.jpeg"/><Relationship Id="rId446" Type="http://schemas.openxmlformats.org/officeDocument/2006/relationships/image" Target="../media/image223.jpeg"/><Relationship Id="rId250" Type="http://schemas.openxmlformats.org/officeDocument/2006/relationships/image" Target="../media/image125.jpeg"/><Relationship Id="rId292" Type="http://schemas.openxmlformats.org/officeDocument/2006/relationships/image" Target="../media/image146.jpeg"/><Relationship Id="rId306" Type="http://schemas.openxmlformats.org/officeDocument/2006/relationships/image" Target="../media/image153.jpeg"/><Relationship Id="rId488" Type="http://schemas.openxmlformats.org/officeDocument/2006/relationships/image" Target="../media/image244.jpeg"/><Relationship Id="rId45" Type="http://schemas.openxmlformats.org/officeDocument/2006/relationships/hyperlink" Target="https://www.sezon.miki.com.pl/lego-duplo-swinaka-pepppa-dom-rodzinny,3,62649,101159" TargetMode="External"/><Relationship Id="rId87" Type="http://schemas.openxmlformats.org/officeDocument/2006/relationships/hyperlink" Target="https://www.sezon.miki.com.pl/lego_11206_spidey_na_motocyklu_kontra_rhino,3,62660,100622" TargetMode="External"/><Relationship Id="rId110" Type="http://schemas.openxmlformats.org/officeDocument/2006/relationships/image" Target="../media/image55.jpeg"/><Relationship Id="rId348" Type="http://schemas.openxmlformats.org/officeDocument/2006/relationships/image" Target="../media/image174.jpeg"/><Relationship Id="rId513" Type="http://schemas.openxmlformats.org/officeDocument/2006/relationships/hyperlink" Target="https://www.sezon.miki.com.pl/lego-harry-potter-zamek-hogwart-ceremonia-pr,3,62663,100734" TargetMode="External"/><Relationship Id="rId555" Type="http://schemas.openxmlformats.org/officeDocument/2006/relationships/hyperlink" Target="https://www.sezon.miki.com.pl/lego-speed-champions-zespol-bolid-f1-bwt-alpin,3,62662,96308" TargetMode="External"/><Relationship Id="rId152" Type="http://schemas.openxmlformats.org/officeDocument/2006/relationships/image" Target="../media/image76.jpeg"/><Relationship Id="rId194" Type="http://schemas.openxmlformats.org/officeDocument/2006/relationships/image" Target="../media/image97.jpeg"/><Relationship Id="rId208" Type="http://schemas.openxmlformats.org/officeDocument/2006/relationships/image" Target="../media/image104.jpeg"/><Relationship Id="rId415" Type="http://schemas.openxmlformats.org/officeDocument/2006/relationships/hyperlink" Target="https://www.sezon.miki.com.pl/60508-napad-na-policyjny-pociag,3,62652,101176" TargetMode="External"/><Relationship Id="rId457" Type="http://schemas.openxmlformats.org/officeDocument/2006/relationships/hyperlink" Target="https://www.sezon.miki.com.pl/lego-star-wars-l-50075439,3,62659,101558" TargetMode="External"/><Relationship Id="rId261" Type="http://schemas.openxmlformats.org/officeDocument/2006/relationships/hyperlink" Target="https://www.sezon.miki.com.pl/lego-technic-harwester-kolowy-john-deere-1470h,3,62661,100651" TargetMode="External"/><Relationship Id="rId499" Type="http://schemas.openxmlformats.org/officeDocument/2006/relationships/hyperlink" Target="https://www.sezon.miki.com.pl/lego-harry-potter-zamek-hogwart-i-blonia,3,62663,88545" TargetMode="External"/><Relationship Id="rId14" Type="http://schemas.openxmlformats.org/officeDocument/2006/relationships/image" Target="../media/image7.jpeg"/><Relationship Id="rId56" Type="http://schemas.openxmlformats.org/officeDocument/2006/relationships/image" Target="../media/image28.jpeg"/><Relationship Id="rId317" Type="http://schemas.openxmlformats.org/officeDocument/2006/relationships/hyperlink" Target="https://www.sezon.miki.com.pl/lego-special-edition-football-edition-s-43018,3,68206,103039" TargetMode="External"/><Relationship Id="rId359" Type="http://schemas.openxmlformats.org/officeDocument/2006/relationships/hyperlink" Target="https://www.sezon.miki.com.pl/lego-city-samolot-pasazerski,3,62652,88540" TargetMode="External"/><Relationship Id="rId524" Type="http://schemas.openxmlformats.org/officeDocument/2006/relationships/image" Target="../media/image262.jpeg"/><Relationship Id="rId566" Type="http://schemas.openxmlformats.org/officeDocument/2006/relationships/image" Target="../media/image283.jpeg"/><Relationship Id="rId98" Type="http://schemas.openxmlformats.org/officeDocument/2006/relationships/image" Target="../media/image49.jpeg"/><Relationship Id="rId121" Type="http://schemas.openxmlformats.org/officeDocument/2006/relationships/hyperlink" Target="https://www.sezon.miki.com.pl/lego-architecture-l-50021063,3,62651,97809" TargetMode="External"/><Relationship Id="rId163" Type="http://schemas.openxmlformats.org/officeDocument/2006/relationships/hyperlink" Target="https://www.sezon.miki.com.pl/lego-creator-sredniowieczny-zamek-rycerzy-konny,3,62653,97812" TargetMode="External"/><Relationship Id="rId219" Type="http://schemas.openxmlformats.org/officeDocument/2006/relationships/hyperlink" Target="https://www.sezon.miki.com.pl/lego-okolicznosciowe-japonski-kot-szczescia,3,64739,100649" TargetMode="External"/><Relationship Id="rId370" Type="http://schemas.openxmlformats.org/officeDocument/2006/relationships/image" Target="../media/image185.jpeg"/><Relationship Id="rId426" Type="http://schemas.openxmlformats.org/officeDocument/2006/relationships/image" Target="../media/image213.jpeg"/><Relationship Id="rId230" Type="http://schemas.openxmlformats.org/officeDocument/2006/relationships/image" Target="../media/image115.jpeg"/><Relationship Id="rId468" Type="http://schemas.openxmlformats.org/officeDocument/2006/relationships/image" Target="../media/image234.jpeg"/><Relationship Id="rId25" Type="http://schemas.openxmlformats.org/officeDocument/2006/relationships/hyperlink" Target="https://www.sezon.miki.com.pl/lego-icons-williams-racing-fw14b-i-nigel-mansel,3,67610,96293" TargetMode="External"/><Relationship Id="rId67" Type="http://schemas.openxmlformats.org/officeDocument/2006/relationships/hyperlink" Target="https://www.sezon.miki.com.pl/lego-classic-kreatywna-walizka,3,62650,42286" TargetMode="External"/><Relationship Id="rId272" Type="http://schemas.openxmlformats.org/officeDocument/2006/relationships/image" Target="../media/image136.jpeg"/><Relationship Id="rId328" Type="http://schemas.openxmlformats.org/officeDocument/2006/relationships/image" Target="../media/image164.jpeg"/><Relationship Id="rId535" Type="http://schemas.openxmlformats.org/officeDocument/2006/relationships/hyperlink" Target="https://www.sezon.miki.com.pl/lego-sonic-sonic-i-samochod-speed-star,3,62699,100741" TargetMode="External"/><Relationship Id="rId132" Type="http://schemas.openxmlformats.org/officeDocument/2006/relationships/image" Target="../media/image66.jpeg"/><Relationship Id="rId174" Type="http://schemas.openxmlformats.org/officeDocument/2006/relationships/image" Target="../media/image87.jpeg"/><Relationship Id="rId381" Type="http://schemas.openxmlformats.org/officeDocument/2006/relationships/hyperlink" Target="https://www.sezon.miki.com.pl/lego-city-furgonetka-policyjnego-konwoju-wiezie,3,62652,100682" TargetMode="External"/><Relationship Id="rId241" Type="http://schemas.openxmlformats.org/officeDocument/2006/relationships/hyperlink" Target="https://www.sezon.miki.com.pl/lego-technic-samochod-wyscigowy-porsche-gt4-e-p,3,62661,90842" TargetMode="External"/><Relationship Id="rId437" Type="http://schemas.openxmlformats.org/officeDocument/2006/relationships/hyperlink" Target="https://www.sezon.miki.com.pl/lego-ninjago-ninjascigacz-x-1-15-lecie,3,62658,102977" TargetMode="External"/><Relationship Id="rId479" Type="http://schemas.openxmlformats.org/officeDocument/2006/relationships/hyperlink" Target="https://www.sezon.miki.com.pl/lego-super-heroes-tbd-76327,3,62660,96258" TargetMode="External"/><Relationship Id="rId36" Type="http://schemas.openxmlformats.org/officeDocument/2006/relationships/image" Target="../media/image18.jpeg"/><Relationship Id="rId283" Type="http://schemas.openxmlformats.org/officeDocument/2006/relationships/hyperlink" Target="https://www.sezon.miki.com.pl/lego-friends-furgonetka-z-lodami-w-miescie-hear,3,62654,95850" TargetMode="External"/><Relationship Id="rId339" Type="http://schemas.openxmlformats.org/officeDocument/2006/relationships/hyperlink" Target="https://www.sezon.miki.com.pl/lego-disney-wall-e-i-ewa,3,62655,98041" TargetMode="External"/><Relationship Id="rId490" Type="http://schemas.openxmlformats.org/officeDocument/2006/relationships/image" Target="../media/image245.jpeg"/><Relationship Id="rId504" Type="http://schemas.openxmlformats.org/officeDocument/2006/relationships/image" Target="../media/image252.jpeg"/><Relationship Id="rId546" Type="http://schemas.openxmlformats.org/officeDocument/2006/relationships/image" Target="../media/image273.jpeg"/><Relationship Id="rId78" Type="http://schemas.openxmlformats.org/officeDocument/2006/relationships/image" Target="../media/image39.jpeg"/><Relationship Id="rId101" Type="http://schemas.openxmlformats.org/officeDocument/2006/relationships/hyperlink" Target="https://www.sezon.miki.com.pl/lego-icons-szczeniak-golden-retriever,3,67610,102759" TargetMode="External"/><Relationship Id="rId143" Type="http://schemas.openxmlformats.org/officeDocument/2006/relationships/hyperlink" Target="https://www.sezon.miki.com.pl/lego-minecraft-lis,3,62657,100637" TargetMode="External"/><Relationship Id="rId185" Type="http://schemas.openxmlformats.org/officeDocument/2006/relationships/hyperlink" Target="https://www.sezon.miki.com.pl/lego-creator-grozny-dinozaur,3,62653,100643" TargetMode="External"/><Relationship Id="rId350" Type="http://schemas.openxmlformats.org/officeDocument/2006/relationships/image" Target="../media/image175.jpeg"/><Relationship Id="rId406" Type="http://schemas.openxmlformats.org/officeDocument/2006/relationships/image" Target="../media/image203.jpeg"/><Relationship Id="rId9" Type="http://schemas.openxmlformats.org/officeDocument/2006/relationships/hyperlink" Target="https://www.sezon.miki.com.pl/lego-icons-male-roslinki,3,66224,88624" TargetMode="External"/><Relationship Id="rId210" Type="http://schemas.openxmlformats.org/officeDocument/2006/relationships/image" Target="../media/image105.jpeg"/><Relationship Id="rId392" Type="http://schemas.openxmlformats.org/officeDocument/2006/relationships/image" Target="../media/image196.jpeg"/><Relationship Id="rId448" Type="http://schemas.openxmlformats.org/officeDocument/2006/relationships/image" Target="../media/image224.jpeg"/><Relationship Id="rId26" Type="http://schemas.openxmlformats.org/officeDocument/2006/relationships/image" Target="../media/image13.jpeg"/><Relationship Id="rId231" Type="http://schemas.openxmlformats.org/officeDocument/2006/relationships/hyperlink" Target="https://www.sezon.miki.com.pl/lego-okolicznosciowe-uroczy-kanarek-tweety,3,64739,100650" TargetMode="External"/><Relationship Id="rId252" Type="http://schemas.openxmlformats.org/officeDocument/2006/relationships/image" Target="../media/image126.jpeg"/><Relationship Id="rId273" Type="http://schemas.openxmlformats.org/officeDocument/2006/relationships/hyperlink" Target="https://www.sezon.miki.com.pl/lego-technic-samochod-porsche-911-gt3-r-rexy-ao,3,62661,100657" TargetMode="External"/><Relationship Id="rId294" Type="http://schemas.openxmlformats.org/officeDocument/2006/relationships/image" Target="../media/image147.jpeg"/><Relationship Id="rId308" Type="http://schemas.openxmlformats.org/officeDocument/2006/relationships/image" Target="../media/image154.jpeg"/><Relationship Id="rId329" Type="http://schemas.openxmlformats.org/officeDocument/2006/relationships/hyperlink" Target="https://www.sezon.miki.com.pl/lego-disney-stich,3,62655,88703" TargetMode="External"/><Relationship Id="rId480" Type="http://schemas.openxmlformats.org/officeDocument/2006/relationships/image" Target="../media/image240.jpeg"/><Relationship Id="rId515" Type="http://schemas.openxmlformats.org/officeDocument/2006/relationships/hyperlink" Target="https://www.sezon.miki.com.pl/lego_76461_chochlik_kornwalijski,3,62663,100735" TargetMode="External"/><Relationship Id="rId536" Type="http://schemas.openxmlformats.org/officeDocument/2006/relationships/image" Target="../media/image268.jpeg"/><Relationship Id="rId47" Type="http://schemas.openxmlformats.org/officeDocument/2006/relationships/hyperlink" Target="https://www.sezon.miki.com.pl/lego_10470_nowoczesny_dom_rodzinny_3w1_z_figurkami,3,62649,100615" TargetMode="External"/><Relationship Id="rId68" Type="http://schemas.openxmlformats.org/officeDocument/2006/relationships/image" Target="../media/image34.jpeg"/><Relationship Id="rId89" Type="http://schemas.openxmlformats.org/officeDocument/2006/relationships/hyperlink" Target="https://www.sezon.miki.com.pl/lego-spidey-spidey-podwodne-pojazdy,3,62660,100623" TargetMode="External"/><Relationship Id="rId112" Type="http://schemas.openxmlformats.org/officeDocument/2006/relationships/image" Target="../media/image56.jpeg"/><Relationship Id="rId133" Type="http://schemas.openxmlformats.org/officeDocument/2006/relationships/hyperlink" Target="https://www.sezon.miki.com.pl/lego-minecraft-przygoda-steve-a-w-tajdze,3,62657,100632" TargetMode="External"/><Relationship Id="rId154" Type="http://schemas.openxmlformats.org/officeDocument/2006/relationships/image" Target="../media/image77.jpeg"/><Relationship Id="rId175" Type="http://schemas.openxmlformats.org/officeDocument/2006/relationships/hyperlink" Target="https://www.sezon.miki.com.pl/lego-art-tbd-art-2,3,62686,97874" TargetMode="External"/><Relationship Id="rId340" Type="http://schemas.openxmlformats.org/officeDocument/2006/relationships/image" Target="../media/image170.jpeg"/><Relationship Id="rId361" Type="http://schemas.openxmlformats.org/officeDocument/2006/relationships/hyperlink" Target="https://www.sezon.miki.com.pl/lego-city-strazacki-helikopter-ratunkowy,3,62652,88713" TargetMode="External"/><Relationship Id="rId557" Type="http://schemas.openxmlformats.org/officeDocument/2006/relationships/hyperlink" Target="https://www.sezon.miki.com.pl/lego-speed-champions-bolid-f1-williams-racing,3,62662,96309" TargetMode="External"/><Relationship Id="rId196" Type="http://schemas.openxmlformats.org/officeDocument/2006/relationships/image" Target="../media/image98.jpeg"/><Relationship Id="rId200" Type="http://schemas.openxmlformats.org/officeDocument/2006/relationships/image" Target="../media/image100.jpeg"/><Relationship Id="rId382" Type="http://schemas.openxmlformats.org/officeDocument/2006/relationships/image" Target="../media/image191.jpeg"/><Relationship Id="rId417" Type="http://schemas.openxmlformats.org/officeDocument/2006/relationships/hyperlink" Target="https://www.sezon.miki.com.pl/lego-ninjago-samochod-wyscigowy-lloyda-z-napede,3,62658,95873" TargetMode="External"/><Relationship Id="rId438" Type="http://schemas.openxmlformats.org/officeDocument/2006/relationships/image" Target="../media/image219.jpeg"/><Relationship Id="rId459" Type="http://schemas.openxmlformats.org/officeDocument/2006/relationships/hyperlink" Target="https://www.sezon.miki.com.pl/lego-star-wars-75440,3,62659,100718" TargetMode="External"/><Relationship Id="rId16" Type="http://schemas.openxmlformats.org/officeDocument/2006/relationships/image" Target="../media/image8.jpeg"/><Relationship Id="rId221" Type="http://schemas.openxmlformats.org/officeDocument/2006/relationships/hyperlink" Target="https://www.sezon.miki.com.pl/lego-iconic-sloniatko-na-niebie,3,64739,102949" TargetMode="External"/><Relationship Id="rId242" Type="http://schemas.openxmlformats.org/officeDocument/2006/relationships/image" Target="../media/image121.jpeg"/><Relationship Id="rId263" Type="http://schemas.openxmlformats.org/officeDocument/2006/relationships/hyperlink" Target="https://www.sezon.miki.com.pl/lego-technic-monster-jam-grave-digger-ogien-i,3,62661,100652" TargetMode="External"/><Relationship Id="rId284" Type="http://schemas.openxmlformats.org/officeDocument/2006/relationships/image" Target="../media/image142.jpeg"/><Relationship Id="rId319" Type="http://schemas.openxmlformats.org/officeDocument/2006/relationships/hyperlink" Target="https://www.sezon.miki.com.pl/lego-special-edition-pilka-nozna,3,68206,101170" TargetMode="External"/><Relationship Id="rId470" Type="http://schemas.openxmlformats.org/officeDocument/2006/relationships/image" Target="../media/image235.jpeg"/><Relationship Id="rId491" Type="http://schemas.openxmlformats.org/officeDocument/2006/relationships/hyperlink" Target="https://www.sezon.miki.com.pl/lego_76341_groot_w_stroju_ravagera,3,62660,100729" TargetMode="External"/><Relationship Id="rId505" Type="http://schemas.openxmlformats.org/officeDocument/2006/relationships/hyperlink" Target="https://www.sezon.miki.com.pl/lego-harry-potter-magiczne-sklepy-na-ulicy-pok,3,62663,95810" TargetMode="External"/><Relationship Id="rId526" Type="http://schemas.openxmlformats.org/officeDocument/2006/relationships/image" Target="../media/image263.jpeg"/><Relationship Id="rId37" Type="http://schemas.openxmlformats.org/officeDocument/2006/relationships/hyperlink" Target="https://www.sezon.miki.com.pl/lego-duplo-przygoda-z-interaktywnym-pociagiem,3,62649,90943" TargetMode="External"/><Relationship Id="rId58" Type="http://schemas.openxmlformats.org/officeDocument/2006/relationships/image" Target="../media/image29.jpeg"/><Relationship Id="rId79" Type="http://schemas.openxmlformats.org/officeDocument/2006/relationships/hyperlink" Target="https://www.sezon.miki.com.pl/lego-classic-4-2022,3,62650,75326" TargetMode="External"/><Relationship Id="rId102" Type="http://schemas.openxmlformats.org/officeDocument/2006/relationships/image" Target="../media/image51.jpeg"/><Relationship Id="rId123" Type="http://schemas.openxmlformats.org/officeDocument/2006/relationships/hyperlink" Target="https://www.sezon.miki.com.pl/lego-architecture-21064,3,62651,100631" TargetMode="External"/><Relationship Id="rId144" Type="http://schemas.openxmlformats.org/officeDocument/2006/relationships/image" Target="../media/image72.jpeg"/><Relationship Id="rId330" Type="http://schemas.openxmlformats.org/officeDocument/2006/relationships/image" Target="../media/image165.jpeg"/><Relationship Id="rId547" Type="http://schemas.openxmlformats.org/officeDocument/2006/relationships/hyperlink" Target="https://www.sezon.miki.com.pl/lego-speed-champions-bolid-f1-oracle-red-bull,3,62662,96303" TargetMode="External"/><Relationship Id="rId568" Type="http://schemas.openxmlformats.org/officeDocument/2006/relationships/image" Target="../media/image284.jpeg"/><Relationship Id="rId90" Type="http://schemas.openxmlformats.org/officeDocument/2006/relationships/image" Target="../media/image45.jpeg"/><Relationship Id="rId165" Type="http://schemas.openxmlformats.org/officeDocument/2006/relationships/hyperlink" Target="https://www.sezon.miki.com.pl/lego-creator-dzikie-zwierzeta-rozne-flaming,3,62653,96297" TargetMode="External"/><Relationship Id="rId186" Type="http://schemas.openxmlformats.org/officeDocument/2006/relationships/image" Target="../media/image93.jpeg"/><Relationship Id="rId351" Type="http://schemas.openxmlformats.org/officeDocument/2006/relationships/hyperlink" Target="https://www.sezon.miki.com.pl/lego-disney-toy-story-cienki-podporki-pod-ks,3,62655,101554" TargetMode="External"/><Relationship Id="rId372" Type="http://schemas.openxmlformats.org/officeDocument/2006/relationships/image" Target="../media/image186.jpeg"/><Relationship Id="rId393" Type="http://schemas.openxmlformats.org/officeDocument/2006/relationships/hyperlink" Target="https://www.sezon.miki.com.pl/lego-city-supersamochod-elektryczny,3,62652,100688" TargetMode="External"/><Relationship Id="rId407" Type="http://schemas.openxmlformats.org/officeDocument/2006/relationships/hyperlink" Target="https://www.sezon.miki.com.pl/lego-city-furgonetka-lego,3,62652,100696" TargetMode="External"/><Relationship Id="rId428" Type="http://schemas.openxmlformats.org/officeDocument/2006/relationships/image" Target="../media/image214.jpeg"/><Relationship Id="rId449" Type="http://schemas.openxmlformats.org/officeDocument/2006/relationships/hyperlink" Target="https://www.sezon.miki.com.pl/lego-star-wars-zestaw-bitewny-zolnierze-klon,3,62659,97836" TargetMode="External"/><Relationship Id="rId211" Type="http://schemas.openxmlformats.org/officeDocument/2006/relationships/hyperlink" Target="https://www.sezon.miki.com.pl/40808-poszukiwanie-pisanek-z-zajaczkiem-i-kurcza,3,64739,100920" TargetMode="External"/><Relationship Id="rId232" Type="http://schemas.openxmlformats.org/officeDocument/2006/relationships/image" Target="../media/image116.jpeg"/><Relationship Id="rId253" Type="http://schemas.openxmlformats.org/officeDocument/2006/relationships/hyperlink" Target="https://www.sezon.miki.com.pl/lego-technic-ferrari-fxx-k,3,62661,97819" TargetMode="External"/><Relationship Id="rId274" Type="http://schemas.openxmlformats.org/officeDocument/2006/relationships/image" Target="../media/image137.jpeg"/><Relationship Id="rId295" Type="http://schemas.openxmlformats.org/officeDocument/2006/relationships/hyperlink" Target="https://www.sezon.miki.com.pl/lego-friends-stadnina-i-szkolka-jezdziecka,3,62654,100668" TargetMode="External"/><Relationship Id="rId309" Type="http://schemas.openxmlformats.org/officeDocument/2006/relationships/hyperlink" Target="https://www.sezon.miki.com.pl/lego-special-edition-l-50043013,3,68206,101549" TargetMode="External"/><Relationship Id="rId460" Type="http://schemas.openxmlformats.org/officeDocument/2006/relationships/image" Target="../media/image230.jpeg"/><Relationship Id="rId481" Type="http://schemas.openxmlformats.org/officeDocument/2006/relationships/hyperlink" Target="https://www.sezon.miki.com.pl/lego-super-heroes-logo-batmana,3,62660,101179" TargetMode="External"/><Relationship Id="rId516" Type="http://schemas.openxmlformats.org/officeDocument/2006/relationships/image" Target="../media/image258.jpeg"/><Relationship Id="rId27" Type="http://schemas.openxmlformats.org/officeDocument/2006/relationships/hyperlink" Target="https://www.sezon.miki.com.pl/lego-icons-tbd-extra-botanicals-icons-1-2024,3,66224,90836" TargetMode="External"/><Relationship Id="rId48" Type="http://schemas.openxmlformats.org/officeDocument/2006/relationships/image" Target="../media/image24.jpeg"/><Relationship Id="rId69" Type="http://schemas.openxmlformats.org/officeDocument/2006/relationships/hyperlink" Target="https://www.sezon.miki.com.pl/lego-koci-domek-gabi-koci-domek-gabi,3,65088,86319" TargetMode="External"/><Relationship Id="rId113" Type="http://schemas.openxmlformats.org/officeDocument/2006/relationships/hyperlink" Target="https://www.sezon.miki.com.pl/lego-botanicals-11509,3,66224,100630" TargetMode="External"/><Relationship Id="rId134" Type="http://schemas.openxmlformats.org/officeDocument/2006/relationships/image" Target="../media/image67.jpeg"/><Relationship Id="rId320" Type="http://schemas.openxmlformats.org/officeDocument/2006/relationships/image" Target="../media/image160.jpeg"/><Relationship Id="rId537" Type="http://schemas.openxmlformats.org/officeDocument/2006/relationships/hyperlink" Target="https://www.sezon.miki.com.pl/lego-speed-champions-samochod-sportowy-dodge-ch,3,62662,97867" TargetMode="External"/><Relationship Id="rId558" Type="http://schemas.openxmlformats.org/officeDocument/2006/relationships/image" Target="../media/image279.jpeg"/><Relationship Id="rId80" Type="http://schemas.openxmlformats.org/officeDocument/2006/relationships/image" Target="../media/image40.jpeg"/><Relationship Id="rId155" Type="http://schemas.openxmlformats.org/officeDocument/2006/relationships/hyperlink" Target="https://www.sezon.miki.com.pl/lego-creator-aparat-w-stylu-retro,3,62653,88655" TargetMode="External"/><Relationship Id="rId176" Type="http://schemas.openxmlformats.org/officeDocument/2006/relationships/image" Target="../media/image88.jpeg"/><Relationship Id="rId197" Type="http://schemas.openxmlformats.org/officeDocument/2006/relationships/hyperlink" Target="https://www.sezon.miki.com.pl/lego-icons-roze,3,66224,88661" TargetMode="External"/><Relationship Id="rId341" Type="http://schemas.openxmlformats.org/officeDocument/2006/relationships/hyperlink" Target="https://www.sezon.miki.com.pl/lego-disney-lodowy-zamek-elzy-i-sniezna-przeja,3,62655,100674" TargetMode="External"/><Relationship Id="rId362" Type="http://schemas.openxmlformats.org/officeDocument/2006/relationships/image" Target="../media/image181.jpeg"/><Relationship Id="rId383" Type="http://schemas.openxmlformats.org/officeDocument/2006/relationships/hyperlink" Target="https://www.sezon.miki.com.pl/lego-city-pojazdy-ciezarowka-policyjna,3,62652,100683" TargetMode="External"/><Relationship Id="rId418" Type="http://schemas.openxmlformats.org/officeDocument/2006/relationships/image" Target="../media/image209.jpeg"/><Relationship Id="rId439" Type="http://schemas.openxmlformats.org/officeDocument/2006/relationships/hyperlink" Target="https://www.sezon.miki.com.pl/lego-super-mario-l-50072046,3,62690,98045" TargetMode="External"/><Relationship Id="rId201" Type="http://schemas.openxmlformats.org/officeDocument/2006/relationships/hyperlink" Target="https://www.sezon.miki.com.pl/40638-ozdoba-w-ksztalcie-serca,3,64739,96038" TargetMode="External"/><Relationship Id="rId222" Type="http://schemas.openxmlformats.org/officeDocument/2006/relationships/image" Target="../media/image111.jpeg"/><Relationship Id="rId243" Type="http://schemas.openxmlformats.org/officeDocument/2006/relationships/hyperlink" Target="https://www.sezon.miki.com.pl/lego-technic-fast-and-furious-toyota-supra-mk4,3,62661,96313" TargetMode="External"/><Relationship Id="rId264" Type="http://schemas.openxmlformats.org/officeDocument/2006/relationships/image" Target="../media/image132.jpeg"/><Relationship Id="rId285" Type="http://schemas.openxmlformats.org/officeDocument/2006/relationships/hyperlink" Target="https://www.sezon.miki.com.pl/lego-friends-spotkanie-w-domku-na-drzewie-przyj,3,62654,95856" TargetMode="External"/><Relationship Id="rId450" Type="http://schemas.openxmlformats.org/officeDocument/2006/relationships/image" Target="../media/image225.jpeg"/><Relationship Id="rId471" Type="http://schemas.openxmlformats.org/officeDocument/2006/relationships/hyperlink" Target="https://www.sezon.miki.com.pl/lego_75448_mech_klona_shock_troopera,3,62659,100721" TargetMode="External"/><Relationship Id="rId506" Type="http://schemas.openxmlformats.org/officeDocument/2006/relationships/image" Target="../media/image253.jpeg"/><Relationship Id="rId17" Type="http://schemas.openxmlformats.org/officeDocument/2006/relationships/hyperlink" Target="https://www.sezon.miki.com.pl/lego-icons-dracena-sandera,3,66224,95781" TargetMode="External"/><Relationship Id="rId38" Type="http://schemas.openxmlformats.org/officeDocument/2006/relationships/image" Target="../media/image19.jpeg"/><Relationship Id="rId59" Type="http://schemas.openxmlformats.org/officeDocument/2006/relationships/hyperlink" Target="https://www.sezon.miki.com.pl/lego_10477_kreatywne_zwierzaki_3w1,3,62649,100621" TargetMode="External"/><Relationship Id="rId103" Type="http://schemas.openxmlformats.org/officeDocument/2006/relationships/hyperlink" Target="https://www.sezon.miki.com.pl/lego-botanicals-11501,3,66224,100627" TargetMode="External"/><Relationship Id="rId124" Type="http://schemas.openxmlformats.org/officeDocument/2006/relationships/image" Target="../media/image62.jpeg"/><Relationship Id="rId310" Type="http://schemas.openxmlformats.org/officeDocument/2006/relationships/image" Target="../media/image155.jpeg"/><Relationship Id="rId492" Type="http://schemas.openxmlformats.org/officeDocument/2006/relationships/image" Target="../media/image246.jpeg"/><Relationship Id="rId527" Type="http://schemas.openxmlformats.org/officeDocument/2006/relationships/hyperlink" Target="https://www.sezon.miki.com.pl/lego-wednesday-buffalo-76784,3,68002,97855" TargetMode="External"/><Relationship Id="rId548" Type="http://schemas.openxmlformats.org/officeDocument/2006/relationships/image" Target="../media/image274.jpeg"/><Relationship Id="rId569" Type="http://schemas.openxmlformats.org/officeDocument/2006/relationships/hyperlink" Target="https://www.sezon.miki.com.pl/lego_77257_mclaren_w1,3,62662,100747" TargetMode="External"/><Relationship Id="rId70" Type="http://schemas.openxmlformats.org/officeDocument/2006/relationships/image" Target="../media/image35.jpeg"/><Relationship Id="rId91" Type="http://schemas.openxmlformats.org/officeDocument/2006/relationships/hyperlink" Target="https://www.sezon.miki.com.pl/lego-spidey-statek-piracki-druzyny-spidey-ego,3,62660,100624" TargetMode="External"/><Relationship Id="rId145" Type="http://schemas.openxmlformats.org/officeDocument/2006/relationships/hyperlink" Target="https://www.sezon.miki.com.pl/lego-minecraft-minibiomy,3,62657,100638" TargetMode="External"/><Relationship Id="rId166" Type="http://schemas.openxmlformats.org/officeDocument/2006/relationships/image" Target="../media/image83.jpeg"/><Relationship Id="rId187" Type="http://schemas.openxmlformats.org/officeDocument/2006/relationships/hyperlink" Target="https://www.sezon.miki.com.pl/lego_31380_konsola_do_gry_retro,3,62653,100644" TargetMode="External"/><Relationship Id="rId331" Type="http://schemas.openxmlformats.org/officeDocument/2006/relationships/hyperlink" Target="https://www.sezon.miki.com.pl/lego-disney-andzia,3,62655,96200" TargetMode="External"/><Relationship Id="rId352" Type="http://schemas.openxmlformats.org/officeDocument/2006/relationships/image" Target="../media/image176.jpeg"/><Relationship Id="rId373" Type="http://schemas.openxmlformats.org/officeDocument/2006/relationships/hyperlink" Target="https://www.sezon.miki.com.pl/lego-city-poscig-na-motocyklu-policyjnym,3,62652,96196" TargetMode="External"/><Relationship Id="rId394" Type="http://schemas.openxmlformats.org/officeDocument/2006/relationships/image" Target="../media/image197.jpeg"/><Relationship Id="rId408" Type="http://schemas.openxmlformats.org/officeDocument/2006/relationships/image" Target="../media/image204.jpeg"/><Relationship Id="rId429" Type="http://schemas.openxmlformats.org/officeDocument/2006/relationships/hyperlink" Target="https://www.sezon.miki.com.pl/lego-ninjago-kuznia-cztery-bronie-15-lecie,3,62658,100713" TargetMode="External"/><Relationship Id="rId1" Type="http://schemas.openxmlformats.org/officeDocument/2006/relationships/hyperlink" Target="https://www.sezon.miki.com.pl/lego-creator-tbd-lifestyle-2-2021,3,66224,61973" TargetMode="External"/><Relationship Id="rId212" Type="http://schemas.openxmlformats.org/officeDocument/2006/relationships/image" Target="../media/image106.jpeg"/><Relationship Id="rId233" Type="http://schemas.openxmlformats.org/officeDocument/2006/relationships/hyperlink" Target="https://www.sezon.miki.com.pl/lego-iconic-wieniec-na-halloween,3,64739,102953" TargetMode="External"/><Relationship Id="rId254" Type="http://schemas.openxmlformats.org/officeDocument/2006/relationships/image" Target="../media/image127.jpeg"/><Relationship Id="rId440" Type="http://schemas.openxmlformats.org/officeDocument/2006/relationships/image" Target="../media/image220.jpeg"/><Relationship Id="rId28" Type="http://schemas.openxmlformats.org/officeDocument/2006/relationships/image" Target="../media/image14.jpeg"/><Relationship Id="rId49" Type="http://schemas.openxmlformats.org/officeDocument/2006/relationships/hyperlink" Target="https://www.sezon.miki.com.pl/lego_10471_niebieski_motocykl_policyjny,3,62649,100616" TargetMode="External"/><Relationship Id="rId114" Type="http://schemas.openxmlformats.org/officeDocument/2006/relationships/image" Target="../media/image57.jpeg"/><Relationship Id="rId275" Type="http://schemas.openxmlformats.org/officeDocument/2006/relationships/hyperlink" Target="https://www.sezon.miki.com.pl/42225-zolty-motocykl,3,62661,101167" TargetMode="External"/><Relationship Id="rId296" Type="http://schemas.openxmlformats.org/officeDocument/2006/relationships/image" Target="../media/image148.jpeg"/><Relationship Id="rId300" Type="http://schemas.openxmlformats.org/officeDocument/2006/relationships/image" Target="../media/image150.jpeg"/><Relationship Id="rId461" Type="http://schemas.openxmlformats.org/officeDocument/2006/relationships/hyperlink" Target="https://www.sezon.miki.com.pl/lego_75443_dom_grogu,3,62659,100720" TargetMode="External"/><Relationship Id="rId482" Type="http://schemas.openxmlformats.org/officeDocument/2006/relationships/image" Target="../media/image241.jpeg"/><Relationship Id="rId517" Type="http://schemas.openxmlformats.org/officeDocument/2006/relationships/hyperlink" Target="https://www.sezon.miki.com.pl/lego-harry-potter-zamek-hogwart-skrzydlo-szp,3,62663,100736" TargetMode="External"/><Relationship Id="rId538" Type="http://schemas.openxmlformats.org/officeDocument/2006/relationships/image" Target="../media/image269.jpeg"/><Relationship Id="rId559" Type="http://schemas.openxmlformats.org/officeDocument/2006/relationships/hyperlink" Target="https://www.sezon.miki.com.pl/lego-speed-champions-zespol-bolid-f1-mclaren-m,3,62662,96311" TargetMode="External"/><Relationship Id="rId60" Type="http://schemas.openxmlformats.org/officeDocument/2006/relationships/image" Target="../media/image30.jpeg"/><Relationship Id="rId81" Type="http://schemas.openxmlformats.org/officeDocument/2006/relationships/hyperlink" Target="https://www.sezon.miki.com.pl/lego-classic-5-2022,3,62650,75325" TargetMode="External"/><Relationship Id="rId135" Type="http://schemas.openxmlformats.org/officeDocument/2006/relationships/hyperlink" Target="https://www.sezon.miki.com.pl/lego-minecraft-podroz-przez-portal-netheru-i-kr,3,62657,100633" TargetMode="External"/><Relationship Id="rId156" Type="http://schemas.openxmlformats.org/officeDocument/2006/relationships/image" Target="../media/image78.jpeg"/><Relationship Id="rId177" Type="http://schemas.openxmlformats.org/officeDocument/2006/relationships/hyperlink" Target="https://www.sezon.miki.com.pl/lego-art-japonski-krajobraz-z-kwitnaca-wisnia,3,62686,100640" TargetMode="External"/><Relationship Id="rId198" Type="http://schemas.openxmlformats.org/officeDocument/2006/relationships/image" Target="../media/image99.jpeg"/><Relationship Id="rId321" Type="http://schemas.openxmlformats.org/officeDocument/2006/relationships/hyperlink" Target="https://www.sezon.miki.com.pl/43020-oficjalny-puchar-swiata-fifa,3,68206,101171" TargetMode="External"/><Relationship Id="rId342" Type="http://schemas.openxmlformats.org/officeDocument/2006/relationships/image" Target="../media/image171.jpeg"/><Relationship Id="rId363" Type="http://schemas.openxmlformats.org/officeDocument/2006/relationships/hyperlink" Target="https://www.sezon.miki.com.pl/lego-city-f1-kierowca-i-bolid-mclaren,3,62652,95817" TargetMode="External"/><Relationship Id="rId384" Type="http://schemas.openxmlformats.org/officeDocument/2006/relationships/image" Target="../media/image192.jpeg"/><Relationship Id="rId419" Type="http://schemas.openxmlformats.org/officeDocument/2006/relationships/hyperlink" Target="https://www.sezon.miki.com.pl/lego-ninjago-lloyd-kontra-potwor-zywiolu-na-spi,3,62658,100708" TargetMode="External"/><Relationship Id="rId570" Type="http://schemas.openxmlformats.org/officeDocument/2006/relationships/image" Target="../media/image285.jpeg"/><Relationship Id="rId202" Type="http://schemas.openxmlformats.org/officeDocument/2006/relationships/image" Target="../media/image101.jpeg"/><Relationship Id="rId223" Type="http://schemas.openxmlformats.org/officeDocument/2006/relationships/hyperlink" Target="https://www.sezon.miki.com.pl/lego-iconic-tort-na-przyjecie-urodzinowe,3,64739,102950" TargetMode="External"/><Relationship Id="rId244" Type="http://schemas.openxmlformats.org/officeDocument/2006/relationships/image" Target="../media/image122.jpeg"/><Relationship Id="rId430" Type="http://schemas.openxmlformats.org/officeDocument/2006/relationships/image" Target="../media/image215.jpeg"/><Relationship Id="rId18" Type="http://schemas.openxmlformats.org/officeDocument/2006/relationships/image" Target="../media/image9.jpeg"/><Relationship Id="rId39" Type="http://schemas.openxmlformats.org/officeDocument/2006/relationships/hyperlink" Target="https://www.sezon.miki.com.pl/lego-duplo-duzy-interaktywny-pociag-miejski,3,62649,90944" TargetMode="External"/><Relationship Id="rId265" Type="http://schemas.openxmlformats.org/officeDocument/2006/relationships/hyperlink" Target="https://www.sezon.miki.com.pl/lego-technic-monster-jam-sparkle-smash-z-nape,3,62661,100653" TargetMode="External"/><Relationship Id="rId286" Type="http://schemas.openxmlformats.org/officeDocument/2006/relationships/image" Target="../media/image143.jpeg"/><Relationship Id="rId451" Type="http://schemas.openxmlformats.org/officeDocument/2006/relationships/hyperlink" Target="https://www.sezon.miki.com.pl/lego-star-wars-smigacz-mandalorianina-i-grogu,3,62659,100716" TargetMode="External"/><Relationship Id="rId472" Type="http://schemas.openxmlformats.org/officeDocument/2006/relationships/image" Target="../media/image236.jpeg"/><Relationship Id="rId493" Type="http://schemas.openxmlformats.org/officeDocument/2006/relationships/hyperlink" Target="https://www.sezon.miki.com.pl/lego-super-heroes-76343,3,62660,100731" TargetMode="External"/><Relationship Id="rId507" Type="http://schemas.openxmlformats.org/officeDocument/2006/relationships/hyperlink" Target="https://www.sezon.miki.com.pl/lego-harry-potter-zamek-hogwart-zajecia-z-zi,3,62663,96236" TargetMode="External"/><Relationship Id="rId528" Type="http://schemas.openxmlformats.org/officeDocument/2006/relationships/image" Target="../media/image264.jpeg"/><Relationship Id="rId549" Type="http://schemas.openxmlformats.org/officeDocument/2006/relationships/hyperlink" Target="https://www.sezon.miki.com.pl/lego-speed-champions-bolid-f1-mercedes-amg-w,3,62662,96304" TargetMode="External"/><Relationship Id="rId50" Type="http://schemas.openxmlformats.org/officeDocument/2006/relationships/image" Target="../media/image25.jpeg"/><Relationship Id="rId104" Type="http://schemas.openxmlformats.org/officeDocument/2006/relationships/image" Target="../media/image52.jpeg"/><Relationship Id="rId125" Type="http://schemas.openxmlformats.org/officeDocument/2006/relationships/hyperlink" Target="https://www.sezon.miki.com.pl/lego-minecraft-bitwa-na-moscie-netheru,3,62657,95864" TargetMode="External"/><Relationship Id="rId146" Type="http://schemas.openxmlformats.org/officeDocument/2006/relationships/image" Target="../media/image73.jpeg"/><Relationship Id="rId167" Type="http://schemas.openxmlformats.org/officeDocument/2006/relationships/hyperlink" Target="https://www.sezon.miki.com.pl/lego-creator-dzikie-zwierzeta-tropikalny-tukan,3,62653,97813" TargetMode="External"/><Relationship Id="rId188" Type="http://schemas.openxmlformats.org/officeDocument/2006/relationships/image" Target="../media/image94.jpeg"/><Relationship Id="rId311" Type="http://schemas.openxmlformats.org/officeDocument/2006/relationships/hyperlink" Target="https://www.sezon.miki.com.pl/lego-special-edition-kask-charles-leclerc-scude,3,68206,101502" TargetMode="External"/><Relationship Id="rId332" Type="http://schemas.openxmlformats.org/officeDocument/2006/relationships/image" Target="../media/image166.jpeg"/><Relationship Id="rId353" Type="http://schemas.openxmlformats.org/officeDocument/2006/relationships/hyperlink" Target="https://www.sezon.miki.com.pl/lego-city-1-2022,3,62652,75238" TargetMode="External"/><Relationship Id="rId374" Type="http://schemas.openxmlformats.org/officeDocument/2006/relationships/image" Target="../media/image187.jpeg"/><Relationship Id="rId395" Type="http://schemas.openxmlformats.org/officeDocument/2006/relationships/hyperlink" Target="https://www.sezon.miki.com.pl/lego-city-zolta-taksowka,3,62652,100689" TargetMode="External"/><Relationship Id="rId409" Type="http://schemas.openxmlformats.org/officeDocument/2006/relationships/hyperlink" Target="https://www.sezon.miki.com.pl/lego_60502_lotnisko_z_samolotem,3,62652,100697" TargetMode="External"/><Relationship Id="rId560" Type="http://schemas.openxmlformats.org/officeDocument/2006/relationships/image" Target="../media/image280.jpeg"/><Relationship Id="rId71" Type="http://schemas.openxmlformats.org/officeDocument/2006/relationships/hyperlink" Target="https://www.sezon.miki.com.pl/lego-duplo-pudelko-z-klockami,3,62649,56434" TargetMode="External"/><Relationship Id="rId92" Type="http://schemas.openxmlformats.org/officeDocument/2006/relationships/image" Target="../media/image46.jpeg"/><Relationship Id="rId213" Type="http://schemas.openxmlformats.org/officeDocument/2006/relationships/hyperlink" Target="https://www.sezon.miki.com.pl/lego-iconic-swiateczna-chatka-z-piernika,3,64739,102946" TargetMode="External"/><Relationship Id="rId234" Type="http://schemas.openxmlformats.org/officeDocument/2006/relationships/image" Target="../media/image117.jpeg"/><Relationship Id="rId420" Type="http://schemas.openxmlformats.org/officeDocument/2006/relationships/image" Target="../media/image210.jpeg"/><Relationship Id="rId2" Type="http://schemas.openxmlformats.org/officeDocument/2006/relationships/image" Target="../media/image1.jpeg"/><Relationship Id="rId29" Type="http://schemas.openxmlformats.org/officeDocument/2006/relationships/hyperlink" Target="https://www.sezon.miki.com.pl/lego-icons-tbd-extra-botanicals-icons-2-2024,3,66224,90837" TargetMode="External"/><Relationship Id="rId255" Type="http://schemas.openxmlformats.org/officeDocument/2006/relationships/hyperlink" Target="https://www.sezon.miki.com.pl/lego-technic-suv-ford-bronco,3,62661,97820" TargetMode="External"/><Relationship Id="rId276" Type="http://schemas.openxmlformats.org/officeDocument/2006/relationships/image" Target="../media/image138.jpeg"/><Relationship Id="rId297" Type="http://schemas.openxmlformats.org/officeDocument/2006/relationships/hyperlink" Target="https://www.sezon.miki.com.pl/lego_42692_stoisko_z_lodami_i_balonami,3,62654,100670" TargetMode="External"/><Relationship Id="rId441" Type="http://schemas.openxmlformats.org/officeDocument/2006/relationships/hyperlink" Target="https://www.sezon.miki.com.pl/72151-eevee,3,65864,100922" TargetMode="External"/><Relationship Id="rId462" Type="http://schemas.openxmlformats.org/officeDocument/2006/relationships/image" Target="../media/image231.jpeg"/><Relationship Id="rId483" Type="http://schemas.openxmlformats.org/officeDocument/2006/relationships/hyperlink" Target="https://www.sezon.miki.com.pl/lego-super-heroes-76334,3,62660,100724" TargetMode="External"/><Relationship Id="rId518" Type="http://schemas.openxmlformats.org/officeDocument/2006/relationships/image" Target="../media/image259.jpeg"/><Relationship Id="rId539" Type="http://schemas.openxmlformats.org/officeDocument/2006/relationships/hyperlink" Target="https://www.sezon.miki.com.pl/lego-speed-champions-lamborghini-revuelto-i-hur,3,62662,97868" TargetMode="External"/><Relationship Id="rId40" Type="http://schemas.openxmlformats.org/officeDocument/2006/relationships/image" Target="../media/image20.jpeg"/><Relationship Id="rId115" Type="http://schemas.openxmlformats.org/officeDocument/2006/relationships/hyperlink" Target="https://www.sezon.miki.com.pl/lego-botanicals-galazki-magnolii,3,66224,101165" TargetMode="External"/><Relationship Id="rId136" Type="http://schemas.openxmlformats.org/officeDocument/2006/relationships/image" Target="../media/image68.jpeg"/><Relationship Id="rId157" Type="http://schemas.openxmlformats.org/officeDocument/2006/relationships/hyperlink" Target="https://www.sezon.miki.com.pl/lego-creator-dzikie-zwierzeta-rozwiniety-pajak,3,62653,95839" TargetMode="External"/><Relationship Id="rId178" Type="http://schemas.openxmlformats.org/officeDocument/2006/relationships/image" Target="../media/image89.jpeg"/><Relationship Id="rId301" Type="http://schemas.openxmlformats.org/officeDocument/2006/relationships/hyperlink" Target="https://www.sezon.miki.com.pl/lego-friends-lecznica-dla-zwierzat,3,62654,100672" TargetMode="External"/><Relationship Id="rId322" Type="http://schemas.openxmlformats.org/officeDocument/2006/relationships/image" Target="../media/image161.jpeg"/><Relationship Id="rId343" Type="http://schemas.openxmlformats.org/officeDocument/2006/relationships/hyperlink" Target="https://www.sezon.miki.com.pl/lego_43286_aryskotraci_-_urocza_marie,3,62655,100677" TargetMode="External"/><Relationship Id="rId364" Type="http://schemas.openxmlformats.org/officeDocument/2006/relationships/image" Target="../media/image182.jpeg"/><Relationship Id="rId550" Type="http://schemas.openxmlformats.org/officeDocument/2006/relationships/image" Target="../media/image275.jpeg"/><Relationship Id="rId61" Type="http://schemas.openxmlformats.org/officeDocument/2006/relationships/hyperlink" Target="https://www.sezon.miki.com.pl/lego-duplo-kreatywne-rampy-3-w-1-z-pojazdami,3,62649,102913" TargetMode="External"/><Relationship Id="rId82" Type="http://schemas.openxmlformats.org/officeDocument/2006/relationships/image" Target="../media/image41.jpeg"/><Relationship Id="rId199" Type="http://schemas.openxmlformats.org/officeDocument/2006/relationships/hyperlink" Target="https://www.sezon.miki.com.pl/lego-icons-sloneczniki,3,66224,88662" TargetMode="External"/><Relationship Id="rId203" Type="http://schemas.openxmlformats.org/officeDocument/2006/relationships/hyperlink" Target="https://www.sezon.miki.com.pl/lego-icons-kwiaty-wisni,3,66224,88664" TargetMode="External"/><Relationship Id="rId385" Type="http://schemas.openxmlformats.org/officeDocument/2006/relationships/hyperlink" Target="https://www.sezon.miki.com.pl/lego-city-pojazdy-woz-strazacki,3,62652,100684" TargetMode="External"/><Relationship Id="rId571" Type="http://schemas.openxmlformats.org/officeDocument/2006/relationships/hyperlink" Target="https://www.sezon.miki.com.pl/lego-speed-champions-bolid-f1-academy-lego,3,62661,101563" TargetMode="External"/><Relationship Id="rId19" Type="http://schemas.openxmlformats.org/officeDocument/2006/relationships/hyperlink" Target="https://www.sezon.miki.com.pl/lego-botanicals-maly-bukiet-zielonych-kwiatow,3,66224,97875" TargetMode="External"/><Relationship Id="rId224" Type="http://schemas.openxmlformats.org/officeDocument/2006/relationships/image" Target="../media/image112.jpeg"/><Relationship Id="rId245" Type="http://schemas.openxmlformats.org/officeDocument/2006/relationships/hyperlink" Target="https://www.sezon.miki.com.pl/lego-technic-tbd-technic-10,3,62661,97883" TargetMode="External"/><Relationship Id="rId266" Type="http://schemas.openxmlformats.org/officeDocument/2006/relationships/image" Target="../media/image133.jpeg"/><Relationship Id="rId287" Type="http://schemas.openxmlformats.org/officeDocument/2006/relationships/hyperlink" Target="https://www.sezon.miki.com.pl/lego-friends-jednorozcowa-dostawa-tortu,3,62654,100658" TargetMode="External"/><Relationship Id="rId410" Type="http://schemas.openxmlformats.org/officeDocument/2006/relationships/image" Target="../media/image205.jpeg"/><Relationship Id="rId431" Type="http://schemas.openxmlformats.org/officeDocument/2006/relationships/hyperlink" Target="https://www.sezon.miki.com.pl/lego-ninjago-smok-zycia,3,62658,100714" TargetMode="External"/><Relationship Id="rId452" Type="http://schemas.openxmlformats.org/officeDocument/2006/relationships/image" Target="../media/image226.jpeg"/><Relationship Id="rId473" Type="http://schemas.openxmlformats.org/officeDocument/2006/relationships/hyperlink" Target="https://www.sezon.miki.com.pl/lego-star-wars-oblezenie-mandalory-zestaw-bi,3,62659,100722" TargetMode="External"/><Relationship Id="rId494" Type="http://schemas.openxmlformats.org/officeDocument/2006/relationships/image" Target="../media/image247.jpeg"/><Relationship Id="rId508" Type="http://schemas.openxmlformats.org/officeDocument/2006/relationships/image" Target="../media/image254.jpeg"/><Relationship Id="rId529" Type="http://schemas.openxmlformats.org/officeDocument/2006/relationships/hyperlink" Target="https://www.sezon.miki.com.pl/lego-speed-champions-tbd-sc-6-2024,3,62662,90835" TargetMode="External"/><Relationship Id="rId30" Type="http://schemas.openxmlformats.org/officeDocument/2006/relationships/image" Target="../media/image15.jpeg"/><Relationship Id="rId105" Type="http://schemas.openxmlformats.org/officeDocument/2006/relationships/hyperlink" Target="https://www.sezon.miki.com.pl/lego-botanicals-bukiet-slonecznikow,3,66224,101164" TargetMode="External"/><Relationship Id="rId126" Type="http://schemas.openxmlformats.org/officeDocument/2006/relationships/image" Target="../media/image63.jpeg"/><Relationship Id="rId147" Type="http://schemas.openxmlformats.org/officeDocument/2006/relationships/hyperlink" Target="https://www.sezon.miki.com.pl/lego-minecraft-walka-z-witherem,3,62657,100639" TargetMode="External"/><Relationship Id="rId168" Type="http://schemas.openxmlformats.org/officeDocument/2006/relationships/image" Target="../media/image84.jpeg"/><Relationship Id="rId312" Type="http://schemas.openxmlformats.org/officeDocument/2006/relationships/image" Target="../media/image156.jpeg"/><Relationship Id="rId333" Type="http://schemas.openxmlformats.org/officeDocument/2006/relationships/hyperlink" Target="https://www.sezon.miki.com.pl/lego-disney-zabawy-vaiany-na-wyspie,3,62655,95785" TargetMode="External"/><Relationship Id="rId354" Type="http://schemas.openxmlformats.org/officeDocument/2006/relationships/image" Target="../media/image177.jpeg"/><Relationship Id="rId540" Type="http://schemas.openxmlformats.org/officeDocument/2006/relationships/image" Target="../media/image270.jpeg"/><Relationship Id="rId51" Type="http://schemas.openxmlformats.org/officeDocument/2006/relationships/hyperlink" Target="https://www.sezon.miki.com.pl/lego-duplo-woz-strazacki-z-wezem-i-strazakiem,3,62649,100617" TargetMode="External"/><Relationship Id="rId72" Type="http://schemas.openxmlformats.org/officeDocument/2006/relationships/image" Target="../media/image36.png"/><Relationship Id="rId93" Type="http://schemas.openxmlformats.org/officeDocument/2006/relationships/hyperlink" Target="https://www.sezon.miki.com.pl/lego-koci-domek-gabi-koci-przyjaciele-gabi-z-kl,3,65088,100625" TargetMode="External"/><Relationship Id="rId189" Type="http://schemas.openxmlformats.org/officeDocument/2006/relationships/hyperlink" Target="https://www.sezon.miki.com.pl/lego-creator-grozny-rekin-i-skrzynia-ze-skarbem,3,62653,100645" TargetMode="External"/><Relationship Id="rId375" Type="http://schemas.openxmlformats.org/officeDocument/2006/relationships/hyperlink" Target="https://www.sezon.miki.com.pl/lego-city-poscig-lodzia-policyjna,3,62652,96195" TargetMode="External"/><Relationship Id="rId396" Type="http://schemas.openxmlformats.org/officeDocument/2006/relationships/image" Target="../media/image198.jpeg"/><Relationship Id="rId561" Type="http://schemas.openxmlformats.org/officeDocument/2006/relationships/hyperlink" Target="https://www.sezon.miki.com.pl/lego-speed-champions-hipersamochod-sportowy-bug,3,62662,100743" TargetMode="External"/><Relationship Id="rId3" Type="http://schemas.openxmlformats.org/officeDocument/2006/relationships/hyperlink" Target="https://www.sezon.miki.com.pl/lego-icons-icon-lifestyle-2022,3,66224,75845" TargetMode="External"/><Relationship Id="rId214" Type="http://schemas.openxmlformats.org/officeDocument/2006/relationships/image" Target="../media/image107.jpeg"/><Relationship Id="rId235" Type="http://schemas.openxmlformats.org/officeDocument/2006/relationships/hyperlink" Target="https://www.sezon.miki.com.pl/lego-technic-tbd-technic-race1-2024,3,62661,88674" TargetMode="External"/><Relationship Id="rId256" Type="http://schemas.openxmlformats.org/officeDocument/2006/relationships/image" Target="../media/image128.jpeg"/><Relationship Id="rId277" Type="http://schemas.openxmlformats.org/officeDocument/2006/relationships/hyperlink" Target="https://www.sezon.miki.com.pl/42226-samochod-wyscigowy-bmw-m4-gt3-evo,3,62661,101168" TargetMode="External"/><Relationship Id="rId298" Type="http://schemas.openxmlformats.org/officeDocument/2006/relationships/image" Target="../media/image149.jpeg"/><Relationship Id="rId400" Type="http://schemas.openxmlformats.org/officeDocument/2006/relationships/image" Target="../media/image200.jpeg"/><Relationship Id="rId421" Type="http://schemas.openxmlformats.org/officeDocument/2006/relationships/hyperlink" Target="https://www.sezon.miki.com.pl/lego_71851_smok-mech_kaia_-_zestaw_bitewny,3,62658,100709" TargetMode="External"/><Relationship Id="rId442" Type="http://schemas.openxmlformats.org/officeDocument/2006/relationships/image" Target="../media/image221.jpeg"/><Relationship Id="rId463" Type="http://schemas.openxmlformats.org/officeDocument/2006/relationships/hyperlink" Target="https://www.sezon.miki.com.pl/lego-star-wars-atak-at-rt,3,62659,101559" TargetMode="External"/><Relationship Id="rId484" Type="http://schemas.openxmlformats.org/officeDocument/2006/relationships/image" Target="../media/image242.jpeg"/><Relationship Id="rId519" Type="http://schemas.openxmlformats.org/officeDocument/2006/relationships/hyperlink" Target="https://www.sezon.miki.com.pl/lego-harry-potter-kociolek-sekretna-sala-zaje,3,62663,100737" TargetMode="External"/><Relationship Id="rId116" Type="http://schemas.openxmlformats.org/officeDocument/2006/relationships/image" Target="../media/image58.jpeg"/><Relationship Id="rId137" Type="http://schemas.openxmlformats.org/officeDocument/2006/relationships/hyperlink" Target="https://www.sezon.miki.com.pl/lego-minecraft-farma-kurczakow,3,62657,100634" TargetMode="External"/><Relationship Id="rId158" Type="http://schemas.openxmlformats.org/officeDocument/2006/relationships/image" Target="../media/image79.jpeg"/><Relationship Id="rId302" Type="http://schemas.openxmlformats.org/officeDocument/2006/relationships/image" Target="../media/image151.jpeg"/><Relationship Id="rId323" Type="http://schemas.openxmlformats.org/officeDocument/2006/relationships/hyperlink" Target="https://www.sezon.miki.com.pl/lego-special-edition-kask-lewisa-hamiltona-scud,3,68206,101503" TargetMode="External"/><Relationship Id="rId344" Type="http://schemas.openxmlformats.org/officeDocument/2006/relationships/image" Target="../media/image172.jpeg"/><Relationship Id="rId530" Type="http://schemas.openxmlformats.org/officeDocument/2006/relationships/image" Target="../media/image265.jpeg"/><Relationship Id="rId20" Type="http://schemas.openxmlformats.org/officeDocument/2006/relationships/image" Target="../media/image10.jpeg"/><Relationship Id="rId41" Type="http://schemas.openxmlformats.org/officeDocument/2006/relationships/hyperlink" Target="https://www.sezon.miki.com.pl/lego-duplo-rodziny-dzikich-zwierzat-pingwiny,3,62649,95797" TargetMode="External"/><Relationship Id="rId62" Type="http://schemas.openxmlformats.org/officeDocument/2006/relationships/image" Target="../media/image31.jpeg"/><Relationship Id="rId83" Type="http://schemas.openxmlformats.org/officeDocument/2006/relationships/hyperlink" Target="https://www.sezon.miki.com.pl/lego-classic-kreatywne-smakolyki,3,62650,95836" TargetMode="External"/><Relationship Id="rId179" Type="http://schemas.openxmlformats.org/officeDocument/2006/relationships/hyperlink" Target="https://www.sezon.miki.com.pl/lego-art-claude-monet-most-nad-stawem-z-lilia,3,62686,101545" TargetMode="External"/><Relationship Id="rId365" Type="http://schemas.openxmlformats.org/officeDocument/2006/relationships/hyperlink" Target="https://www.sezon.miki.com.pl/lego-city-f1-pit-stop-i-mechanika-z-bolidem-fe,3,62652,95818" TargetMode="External"/><Relationship Id="rId386" Type="http://schemas.openxmlformats.org/officeDocument/2006/relationships/image" Target="../media/image193.jpeg"/><Relationship Id="rId551" Type="http://schemas.openxmlformats.org/officeDocument/2006/relationships/hyperlink" Target="https://www.sezon.miki.com.pl/lego-speed-champions-bolid-f1-aston-martin-ara,3,62662,96305" TargetMode="External"/><Relationship Id="rId572" Type="http://schemas.openxmlformats.org/officeDocument/2006/relationships/image" Target="../media/image286.jpeg"/><Relationship Id="rId190" Type="http://schemas.openxmlformats.org/officeDocument/2006/relationships/image" Target="../media/image95.jpeg"/><Relationship Id="rId204" Type="http://schemas.openxmlformats.org/officeDocument/2006/relationships/image" Target="../media/image102.jpeg"/><Relationship Id="rId225" Type="http://schemas.openxmlformats.org/officeDocument/2006/relationships/hyperlink" Target="https://www.sezon.miki.com.pl/lego-okolicznosciowe-dekoracyjna-pisanka,3,64739,100921" TargetMode="External"/><Relationship Id="rId246" Type="http://schemas.openxmlformats.org/officeDocument/2006/relationships/image" Target="../media/image123.jpeg"/><Relationship Id="rId267" Type="http://schemas.openxmlformats.org/officeDocument/2006/relationships/hyperlink" Target="https://www.sezon.miki.com.pl/lego_42221_rakieta_sls_nasa_artemis,3,62661,100654" TargetMode="External"/><Relationship Id="rId288" Type="http://schemas.openxmlformats.org/officeDocument/2006/relationships/image" Target="../media/image144.jpeg"/><Relationship Id="rId411" Type="http://schemas.openxmlformats.org/officeDocument/2006/relationships/hyperlink" Target="https://www.sezon.miki.com.pl/lego-city-helikopter-strazy-przybrzeznej,3,62652,100698" TargetMode="External"/><Relationship Id="rId432" Type="http://schemas.openxmlformats.org/officeDocument/2006/relationships/image" Target="../media/image216.jpeg"/><Relationship Id="rId453" Type="http://schemas.openxmlformats.org/officeDocument/2006/relationships/hyperlink" Target="https://www.sezon.miki.com.pl/lego-star-wars-smigacz-cobba-vantha,3,62659,100717" TargetMode="External"/><Relationship Id="rId474" Type="http://schemas.openxmlformats.org/officeDocument/2006/relationships/image" Target="../media/image237.jpeg"/><Relationship Id="rId509" Type="http://schemas.openxmlformats.org/officeDocument/2006/relationships/hyperlink" Target="https://www.sezon.miki.com.pl/lego-harry-potter-przygoda-na-blednego-rycerza,3,62663,95811" TargetMode="External"/><Relationship Id="rId106" Type="http://schemas.openxmlformats.org/officeDocument/2006/relationships/image" Target="../media/image53.jpeg"/><Relationship Id="rId127" Type="http://schemas.openxmlformats.org/officeDocument/2006/relationships/hyperlink" Target="https://www.sezon.miki.com.pl/lego-minecraft-dom-prosiaczka,3,62657,95866" TargetMode="External"/><Relationship Id="rId313" Type="http://schemas.openxmlformats.org/officeDocument/2006/relationships/hyperlink" Target="https://www.sezon.miki.com.pl/lego-special-edition-l-50043015,3,68206,101550" TargetMode="External"/><Relationship Id="rId495" Type="http://schemas.openxmlformats.org/officeDocument/2006/relationships/hyperlink" Target="https://www.sezon.miki.com.pl/lego-super-heroes-76344,3,62660,100732" TargetMode="External"/><Relationship Id="rId10" Type="http://schemas.openxmlformats.org/officeDocument/2006/relationships/image" Target="../media/image5.jpeg"/><Relationship Id="rId31" Type="http://schemas.openxmlformats.org/officeDocument/2006/relationships/hyperlink" Target="https://www.sezon.miki.com.pl/lego-botanicals-bukiet-rozowych-roz,3,66224,100913" TargetMode="External"/><Relationship Id="rId52" Type="http://schemas.openxmlformats.org/officeDocument/2006/relationships/image" Target="../media/image26.jpeg"/><Relationship Id="rId73" Type="http://schemas.openxmlformats.org/officeDocument/2006/relationships/hyperlink" Target="https://www.sezon.miki.com.pl/lego-duplo-pudelko-z-klockami-deluxe,3,62649,56435" TargetMode="External"/><Relationship Id="rId94" Type="http://schemas.openxmlformats.org/officeDocument/2006/relationships/image" Target="../media/image47.jpeg"/><Relationship Id="rId148" Type="http://schemas.openxmlformats.org/officeDocument/2006/relationships/image" Target="../media/image74.jpeg"/><Relationship Id="rId169" Type="http://schemas.openxmlformats.org/officeDocument/2006/relationships/hyperlink" Target="https://www.sezon.miki.com.pl/lego-creator-telefon-w-stylu-retro,3,62653,97814" TargetMode="External"/><Relationship Id="rId334" Type="http://schemas.openxmlformats.org/officeDocument/2006/relationships/image" Target="../media/image167.jpeg"/><Relationship Id="rId355" Type="http://schemas.openxmlformats.org/officeDocument/2006/relationships/hyperlink" Target="https://www.sezon.miki.com.pl/lego-city-4-2022,3,62652,75221" TargetMode="External"/><Relationship Id="rId376" Type="http://schemas.openxmlformats.org/officeDocument/2006/relationships/image" Target="../media/image188.jpeg"/><Relationship Id="rId397" Type="http://schemas.openxmlformats.org/officeDocument/2006/relationships/hyperlink" Target="https://www.sezon.miki.com.pl/lego_60488_food_truck_z_frytkami,3,62652,100690" TargetMode="External"/><Relationship Id="rId520" Type="http://schemas.openxmlformats.org/officeDocument/2006/relationships/image" Target="../media/image260.jpeg"/><Relationship Id="rId541" Type="http://schemas.openxmlformats.org/officeDocument/2006/relationships/hyperlink" Target="https://www.sezon.miki.com.pl/lego-speed-champions-supersamochod-porsche-911,3,62662,97869" TargetMode="External"/><Relationship Id="rId562" Type="http://schemas.openxmlformats.org/officeDocument/2006/relationships/image" Target="../media/image281.jpeg"/><Relationship Id="rId4" Type="http://schemas.openxmlformats.org/officeDocument/2006/relationships/image" Target="../media/image2.jpeg"/><Relationship Id="rId180" Type="http://schemas.openxmlformats.org/officeDocument/2006/relationships/image" Target="../media/image90.jpeg"/><Relationship Id="rId215" Type="http://schemas.openxmlformats.org/officeDocument/2006/relationships/hyperlink" Target="https://www.sezon.miki.com.pl/lego-iconic-oltarz-dla-zmarlych,3,64739,102947" TargetMode="External"/><Relationship Id="rId236" Type="http://schemas.openxmlformats.org/officeDocument/2006/relationships/image" Target="../media/image118.jpeg"/><Relationship Id="rId257" Type="http://schemas.openxmlformats.org/officeDocument/2006/relationships/hyperlink" Target="https://www.sezon.miki.com.pl/lego-technic-supersamochod-lamborghini-revuelto,3,62661,97821" TargetMode="External"/><Relationship Id="rId278" Type="http://schemas.openxmlformats.org/officeDocument/2006/relationships/image" Target="../media/image139.jpeg"/><Relationship Id="rId401" Type="http://schemas.openxmlformats.org/officeDocument/2006/relationships/hyperlink" Target="https://www.sezon.miki.com.pl/60493-ciezarowka-f1-z-bolidem-audi-f1,3,62652,101175" TargetMode="External"/><Relationship Id="rId422" Type="http://schemas.openxmlformats.org/officeDocument/2006/relationships/image" Target="../media/image211.jpeg"/><Relationship Id="rId443" Type="http://schemas.openxmlformats.org/officeDocument/2006/relationships/hyperlink" Target="https://www.sezon.miki.com.pl/72152-pikachu-i-pokeball,3,65864,100923" TargetMode="External"/><Relationship Id="rId464" Type="http://schemas.openxmlformats.org/officeDocument/2006/relationships/image" Target="../media/image232.jpeg"/><Relationship Id="rId303" Type="http://schemas.openxmlformats.org/officeDocument/2006/relationships/hyperlink" Target="https://www.sezon.miki.com.pl/lego-friends-domek-na-plazy-z-fokami,3,62654,100673" TargetMode="External"/><Relationship Id="rId485" Type="http://schemas.openxmlformats.org/officeDocument/2006/relationships/hyperlink" Target="https://www.sezon.miki.com.pl/lego-super-heroes-76335,3,62660,100725" TargetMode="External"/><Relationship Id="rId42" Type="http://schemas.openxmlformats.org/officeDocument/2006/relationships/image" Target="../media/image21.jpeg"/><Relationship Id="rId84" Type="http://schemas.openxmlformats.org/officeDocument/2006/relationships/image" Target="../media/image42.jpeg"/><Relationship Id="rId138" Type="http://schemas.openxmlformats.org/officeDocument/2006/relationships/image" Target="../media/image69.jpeg"/><Relationship Id="rId345" Type="http://schemas.openxmlformats.org/officeDocument/2006/relationships/hyperlink" Target="https://www.sezon.miki.com.pl/lego_43287_piknik_olafa_i_bruniego,3,62655,100678" TargetMode="External"/><Relationship Id="rId387" Type="http://schemas.openxmlformats.org/officeDocument/2006/relationships/hyperlink" Target="https://www.sezon.miki.com.pl/lego-city-pojazdy-ladowarka-kolowa,3,62652,100685" TargetMode="External"/><Relationship Id="rId510" Type="http://schemas.openxmlformats.org/officeDocument/2006/relationships/image" Target="../media/image255.jpeg"/><Relationship Id="rId552" Type="http://schemas.openxmlformats.org/officeDocument/2006/relationships/image" Target="../media/image276.jpeg"/><Relationship Id="rId191" Type="http://schemas.openxmlformats.org/officeDocument/2006/relationships/hyperlink" Target="https://www.sezon.miki.com.pl/lego-creator-urocze-zwierzatka-psotny-szczenia,3,62653,100646" TargetMode="External"/><Relationship Id="rId205" Type="http://schemas.openxmlformats.org/officeDocument/2006/relationships/hyperlink" Target="https://www.sezon.miki.com.pl/lego-okolicznosciowe-swiateczna-dekoracja-stolu,3,64739,98035" TargetMode="External"/><Relationship Id="rId247" Type="http://schemas.openxmlformats.org/officeDocument/2006/relationships/hyperlink" Target="https://www.sezon.miki.com.pl/lego-technic-bolid-f1-ferrari-sf-24,3,62661,96315" TargetMode="External"/><Relationship Id="rId412" Type="http://schemas.openxmlformats.org/officeDocument/2006/relationships/image" Target="../media/image206.jpeg"/><Relationship Id="rId107" Type="http://schemas.openxmlformats.org/officeDocument/2006/relationships/hyperlink" Target="https://www.sezon.miki.com.pl/lego-botanicals-11504,3,66224,100628" TargetMode="External"/><Relationship Id="rId289" Type="http://schemas.openxmlformats.org/officeDocument/2006/relationships/hyperlink" Target="https://www.sezon.miki.com.pl/lego_42677_piekarnia_z_psimi_przysmakami,3,62654,100659" TargetMode="External"/><Relationship Id="rId454" Type="http://schemas.openxmlformats.org/officeDocument/2006/relationships/image" Target="../media/image227.jpeg"/><Relationship Id="rId496" Type="http://schemas.openxmlformats.org/officeDocument/2006/relationships/image" Target="../media/image248.jpeg"/><Relationship Id="rId11" Type="http://schemas.openxmlformats.org/officeDocument/2006/relationships/hyperlink" Target="https://www.sezon.miki.com.pl/lego-icons-tbd-icons-ip-vehicle-1-2024,3,67610,88625" TargetMode="External"/><Relationship Id="rId53" Type="http://schemas.openxmlformats.org/officeDocument/2006/relationships/hyperlink" Target="https://www.sezon.miki.com.pl/lego_10474_kreatywne_pojazdy,3,62649,100618" TargetMode="External"/><Relationship Id="rId149" Type="http://schemas.openxmlformats.org/officeDocument/2006/relationships/hyperlink" Target="https://www.sezon.miki.com.pl/lego-creator-prom-kosmiczny,3,62653,84758" TargetMode="External"/><Relationship Id="rId314" Type="http://schemas.openxmlformats.org/officeDocument/2006/relationships/image" Target="../media/image157.jpeg"/><Relationship Id="rId356" Type="http://schemas.openxmlformats.org/officeDocument/2006/relationships/image" Target="../media/image178.jpeg"/><Relationship Id="rId398" Type="http://schemas.openxmlformats.org/officeDocument/2006/relationships/image" Target="../media/image199.jpeg"/><Relationship Id="rId521" Type="http://schemas.openxmlformats.org/officeDocument/2006/relationships/hyperlink" Target="https://www.sezon.miki.com.pl/lego-harry-potter-kamien-filozoficzny-edycja,3,62663,100738" TargetMode="External"/><Relationship Id="rId563" Type="http://schemas.openxmlformats.org/officeDocument/2006/relationships/hyperlink" Target="https://www.sezon.miki.com.pl/lego-speed-champions-samochod-sportowy-ferrari,3,62662,100744" TargetMode="External"/><Relationship Id="rId95" Type="http://schemas.openxmlformats.org/officeDocument/2006/relationships/hyperlink" Target="https://www.sezon.miki.com.pl/lego-icons-wladca-pierscieni-helm-saurona,3,67610,101161" TargetMode="External"/><Relationship Id="rId160" Type="http://schemas.openxmlformats.org/officeDocument/2006/relationships/image" Target="../media/image80.jpeg"/><Relationship Id="rId216" Type="http://schemas.openxmlformats.org/officeDocument/2006/relationships/image" Target="../media/image108.jpeg"/><Relationship Id="rId423" Type="http://schemas.openxmlformats.org/officeDocument/2006/relationships/hyperlink" Target="https://www.sezon.miki.com.pl/71853-bitwa-w-smoczym-mechu-jaya,3,62658,101177" TargetMode="External"/><Relationship Id="rId258" Type="http://schemas.openxmlformats.org/officeDocument/2006/relationships/image" Target="../media/image129.jpeg"/><Relationship Id="rId465" Type="http://schemas.openxmlformats.org/officeDocument/2006/relationships/hyperlink" Target="https://www.sezon.miki.com.pl/lego-star-wars-anzellanski-statek-gwiezdny,3,62659,101560" TargetMode="External"/><Relationship Id="rId22" Type="http://schemas.openxmlformats.org/officeDocument/2006/relationships/image" Target="../media/image11.jpeg"/><Relationship Id="rId64" Type="http://schemas.openxmlformats.org/officeDocument/2006/relationships/image" Target="../media/image32.jpeg"/><Relationship Id="rId118" Type="http://schemas.openxmlformats.org/officeDocument/2006/relationships/image" Target="../media/image59.jpeg"/><Relationship Id="rId325" Type="http://schemas.openxmlformats.org/officeDocument/2006/relationships/hyperlink" Target="https://www.sezon.miki.com.pl/lego-special-edition-l-50043027,3,68206,101553" TargetMode="External"/><Relationship Id="rId367" Type="http://schemas.openxmlformats.org/officeDocument/2006/relationships/hyperlink" Target="https://www.sezon.miki.com.pl/lego-city-f1-ciezarowka-z-bolidami-rb20-i-amr2,3,62652,95820" TargetMode="External"/><Relationship Id="rId532" Type="http://schemas.openxmlformats.org/officeDocument/2006/relationships/image" Target="../media/image266.jpeg"/><Relationship Id="rId574" Type="http://schemas.openxmlformats.org/officeDocument/2006/relationships/image" Target="../media/image287.jpeg"/><Relationship Id="rId171" Type="http://schemas.openxmlformats.org/officeDocument/2006/relationships/hyperlink" Target="https://www.sezon.miki.com.pl/lego-art-droga-mleczna,3,62686,90880" TargetMode="External"/><Relationship Id="rId227" Type="http://schemas.openxmlformats.org/officeDocument/2006/relationships/hyperlink" Target="https://www.sezon.miki.com.pl/lego-iconic-powiekszona-minifigurka-swietego-mi,3,64739,102951" TargetMode="External"/><Relationship Id="rId269" Type="http://schemas.openxmlformats.org/officeDocument/2006/relationships/hyperlink" Target="https://www.sezon.miki.com.pl/lego-technic-hipersamochod-bugatti-chiron-pur-s,3,62661,100655" TargetMode="External"/><Relationship Id="rId434" Type="http://schemas.openxmlformats.org/officeDocument/2006/relationships/image" Target="../media/image217.jpeg"/><Relationship Id="rId476" Type="http://schemas.openxmlformats.org/officeDocument/2006/relationships/image" Target="../media/image238.jpeg"/><Relationship Id="rId33" Type="http://schemas.openxmlformats.org/officeDocument/2006/relationships/hyperlink" Target="https://www.sezon.miki.com.pl/lego-duplo-tunel-i-tory-kolejowe-zestaw-rozs,3,62649,90941" TargetMode="External"/><Relationship Id="rId129" Type="http://schemas.openxmlformats.org/officeDocument/2006/relationships/hyperlink" Target="https://www.sezon.miki.com.pl/lego-ideas-21366,3,67610,101166" TargetMode="External"/><Relationship Id="rId280" Type="http://schemas.openxmlformats.org/officeDocument/2006/relationships/image" Target="../media/image140.jpeg"/><Relationship Id="rId336" Type="http://schemas.openxmlformats.org/officeDocument/2006/relationships/image" Target="../media/image168.jpeg"/><Relationship Id="rId501" Type="http://schemas.openxmlformats.org/officeDocument/2006/relationships/hyperlink" Target="https://www.sezon.miki.com.pl/lego-harry-potter-latajacy-ford-anglia,3,62663,88764" TargetMode="External"/><Relationship Id="rId543" Type="http://schemas.openxmlformats.org/officeDocument/2006/relationships/hyperlink" Target="https://www.sezon.miki.com.pl/lego-speed-champions-hipersamochod-bugatti-cent,3,62662,97870" TargetMode="External"/><Relationship Id="rId75" Type="http://schemas.openxmlformats.org/officeDocument/2006/relationships/hyperlink" Target="https://www.sezon.miki.com.pl/lego-duplo-urodzinowy-pociag-myszek-miki-i-min,3,62649,61995" TargetMode="External"/><Relationship Id="rId140" Type="http://schemas.openxmlformats.org/officeDocument/2006/relationships/image" Target="../media/image70.jpeg"/><Relationship Id="rId182" Type="http://schemas.openxmlformats.org/officeDocument/2006/relationships/image" Target="../media/image91.jpeg"/><Relationship Id="rId378" Type="http://schemas.openxmlformats.org/officeDocument/2006/relationships/image" Target="../media/image189.jpeg"/><Relationship Id="rId403" Type="http://schemas.openxmlformats.org/officeDocument/2006/relationships/hyperlink" Target="https://www.sezon.miki.com.pl/lego_60498_traktor,3,62652,100694" TargetMode="External"/><Relationship Id="rId6" Type="http://schemas.openxmlformats.org/officeDocument/2006/relationships/image" Target="../media/image3.jpeg"/><Relationship Id="rId238" Type="http://schemas.openxmlformats.org/officeDocument/2006/relationships/image" Target="../media/image119.jpeg"/><Relationship Id="rId445" Type="http://schemas.openxmlformats.org/officeDocument/2006/relationships/hyperlink" Target="https://www.sezon.miki.com.pl/lego-star-wars-zestaw-bitewny-klony-kontra-dro,3,62659,88750" TargetMode="External"/><Relationship Id="rId487" Type="http://schemas.openxmlformats.org/officeDocument/2006/relationships/hyperlink" Target="https://www.sezon.miki.com.pl/lego-super-heroes-76336,3,62660,100726" TargetMode="External"/><Relationship Id="rId291" Type="http://schemas.openxmlformats.org/officeDocument/2006/relationships/hyperlink" Target="https://www.sezon.miki.com.pl/lego-friends-przygoda-na-aksolotlowej-lodzi,3,62654,100663" TargetMode="External"/><Relationship Id="rId305" Type="http://schemas.openxmlformats.org/officeDocument/2006/relationships/hyperlink" Target="https://www.sezon.miki.com.pl/lego-special-edition-l-50043011,3,68206,101547" TargetMode="External"/><Relationship Id="rId347" Type="http://schemas.openxmlformats.org/officeDocument/2006/relationships/hyperlink" Target="https://www.sezon.miki.com.pl/43290-stefan-i-as,3,62655,101173" TargetMode="External"/><Relationship Id="rId512" Type="http://schemas.openxmlformats.org/officeDocument/2006/relationships/image" Target="../media/image256.jpeg"/><Relationship Id="rId44" Type="http://schemas.openxmlformats.org/officeDocument/2006/relationships/image" Target="../media/image22.jpeg"/><Relationship Id="rId86" Type="http://schemas.openxmlformats.org/officeDocument/2006/relationships/image" Target="../media/image43.jpeg"/><Relationship Id="rId151" Type="http://schemas.openxmlformats.org/officeDocument/2006/relationships/hyperlink" Target="https://www.sezon.miki.com.pl/lego-creator-magiczny-jednorozec,3,62653,84763" TargetMode="External"/><Relationship Id="rId389" Type="http://schemas.openxmlformats.org/officeDocument/2006/relationships/hyperlink" Target="https://www.sezon.miki.com.pl/lego-city-pojazdy-gamingowa-wyscigowka,3,62652,100686" TargetMode="External"/><Relationship Id="rId554" Type="http://schemas.openxmlformats.org/officeDocument/2006/relationships/image" Target="../media/image277.jpeg"/><Relationship Id="rId193" Type="http://schemas.openxmlformats.org/officeDocument/2006/relationships/hyperlink" Target="https://www.sezon.miki.com.pl/lego-creator-dzikie-zwierzeta-kolorowy-koliber,3,62653,100647" TargetMode="External"/><Relationship Id="rId207" Type="http://schemas.openxmlformats.org/officeDocument/2006/relationships/hyperlink" Target="https://www.sezon.miki.com.pl/lego-star-wars-piernikowa-maszyna-kroczaca-at,3,62659,102998" TargetMode="External"/><Relationship Id="rId249" Type="http://schemas.openxmlformats.org/officeDocument/2006/relationships/hyperlink" Target="https://www.sezon.miki.com.pl/lego-technic-aston-martin-valkyrie,3,62661,96261" TargetMode="External"/><Relationship Id="rId414" Type="http://schemas.openxmlformats.org/officeDocument/2006/relationships/image" Target="../media/image207.jpeg"/><Relationship Id="rId456" Type="http://schemas.openxmlformats.org/officeDocument/2006/relationships/image" Target="../media/image228.jpeg"/><Relationship Id="rId498" Type="http://schemas.openxmlformats.org/officeDocument/2006/relationships/image" Target="../media/image249.jpeg"/><Relationship Id="rId13" Type="http://schemas.openxmlformats.org/officeDocument/2006/relationships/hyperlink" Target="https://www.sezon.miki.com.pl/10342-piekny-rozowy-kwiat,3,66224,95779" TargetMode="External"/><Relationship Id="rId109" Type="http://schemas.openxmlformats.org/officeDocument/2006/relationships/hyperlink" Target="https://www.sezon.miki.com.pl/lego-botanicals-bujajace-sie-roslinki,3,66224,101544" TargetMode="External"/><Relationship Id="rId260" Type="http://schemas.openxmlformats.org/officeDocument/2006/relationships/image" Target="../media/image130.jpeg"/><Relationship Id="rId316" Type="http://schemas.openxmlformats.org/officeDocument/2006/relationships/image" Target="../media/image158.jpeg"/><Relationship Id="rId523" Type="http://schemas.openxmlformats.org/officeDocument/2006/relationships/hyperlink" Target="https://www.sezon.miki.com.pl/lego_76467_dom_luny_lovegood,3,62663,100739" TargetMode="External"/><Relationship Id="rId55" Type="http://schemas.openxmlformats.org/officeDocument/2006/relationships/hyperlink" Target="https://www.sezon.miki.com.pl/lego_10475_maszyny_budowlane_3w1,3,62649,100619" TargetMode="External"/><Relationship Id="rId97" Type="http://schemas.openxmlformats.org/officeDocument/2006/relationships/hyperlink" Target="https://www.sezon.miki.com.pl/lego-icons-ferrari-f2004-i-michael-schumacher,3,67610,101162" TargetMode="External"/><Relationship Id="rId120" Type="http://schemas.openxmlformats.org/officeDocument/2006/relationships/image" Target="../media/image60.jpeg"/><Relationship Id="rId358" Type="http://schemas.openxmlformats.org/officeDocument/2006/relationships/image" Target="../media/image179.jpeg"/><Relationship Id="rId565" Type="http://schemas.openxmlformats.org/officeDocument/2006/relationships/hyperlink" Target="https://www.sezon.miki.com.pl/lego-speed-champions-zygzak-mcqueen,3,62662,100745" TargetMode="External"/><Relationship Id="rId162" Type="http://schemas.openxmlformats.org/officeDocument/2006/relationships/image" Target="../media/image81.jpeg"/><Relationship Id="rId218" Type="http://schemas.openxmlformats.org/officeDocument/2006/relationships/image" Target="../media/image109.jpeg"/><Relationship Id="rId425" Type="http://schemas.openxmlformats.org/officeDocument/2006/relationships/hyperlink" Target="https://www.sezon.miki.com.pl/lego-ninjago-mech-specjalny-cole-a-i-zane-w-smo,3,62658,100710" TargetMode="External"/><Relationship Id="rId467" Type="http://schemas.openxmlformats.org/officeDocument/2006/relationships/hyperlink" Target="https://www.sezon.miki.com.pl/lego-star-wars-grogu-uczen-mandalorianina,3,62659,101561" TargetMode="External"/><Relationship Id="rId271" Type="http://schemas.openxmlformats.org/officeDocument/2006/relationships/hyperlink" Target="https://www.sezon.miki.com.pl/lego-technic-samochod-wyscigowy-1966-ford-gt40,3,62661,100656" TargetMode="External"/><Relationship Id="rId24" Type="http://schemas.openxmlformats.org/officeDocument/2006/relationships/image" Target="../media/image12.jpeg"/><Relationship Id="rId66" Type="http://schemas.openxmlformats.org/officeDocument/2006/relationships/image" Target="../media/image33.jpeg"/><Relationship Id="rId131" Type="http://schemas.openxmlformats.org/officeDocument/2006/relationships/hyperlink" Target="https://www.sezon.miki.com.pl/lego-ideas-fistaszki-buda-snoopy-ego,3,67610,102961" TargetMode="External"/><Relationship Id="rId327" Type="http://schemas.openxmlformats.org/officeDocument/2006/relationships/hyperlink" Target="https://www.sezon.miki.com.pl/lego-disney-dom-z-bajki-odlot,3,62655,85991" TargetMode="External"/><Relationship Id="rId369" Type="http://schemas.openxmlformats.org/officeDocument/2006/relationships/hyperlink" Target="https://www.sezon.miki.com.pl/lego-city-gorska-ciezarowka-terenowa-4x4,3,62652,95821" TargetMode="External"/><Relationship Id="rId534" Type="http://schemas.openxmlformats.org/officeDocument/2006/relationships/image" Target="../media/image267.jpeg"/><Relationship Id="rId576" Type="http://schemas.openxmlformats.org/officeDocument/2006/relationships/image" Target="../media/image288.jpeg"/><Relationship Id="rId173" Type="http://schemas.openxmlformats.org/officeDocument/2006/relationships/hyperlink" Target="https://www.sezon.miki.com.pl/lego-art-milosc,3,62686,95778" TargetMode="External"/><Relationship Id="rId229" Type="http://schemas.openxmlformats.org/officeDocument/2006/relationships/hyperlink" Target="https://www.sezon.miki.com.pl/lego-iconic-dyniowy-pickup,3,64739,102952" TargetMode="External"/><Relationship Id="rId380" Type="http://schemas.openxmlformats.org/officeDocument/2006/relationships/image" Target="../media/image190.jpeg"/><Relationship Id="rId436" Type="http://schemas.openxmlformats.org/officeDocument/2006/relationships/image" Target="../media/image218.jpeg"/><Relationship Id="rId240" Type="http://schemas.openxmlformats.org/officeDocument/2006/relationships/image" Target="../media/image120.jpeg"/><Relationship Id="rId478" Type="http://schemas.openxmlformats.org/officeDocument/2006/relationships/image" Target="../media/image239.jpeg"/><Relationship Id="rId35" Type="http://schemas.openxmlformats.org/officeDocument/2006/relationships/hyperlink" Target="https://www.sezon.miki.com.pl/lego-duplo-most-i-tory-kolejowe-zestaw-rozsz,3,62649,90942" TargetMode="External"/><Relationship Id="rId77" Type="http://schemas.openxmlformats.org/officeDocument/2006/relationships/hyperlink" Target="https://www.sezon.miki.com.pl/lego-duplo-pociag-z-cyferkami-nauka-liczenia,3,62649,71414" TargetMode="External"/><Relationship Id="rId100" Type="http://schemas.openxmlformats.org/officeDocument/2006/relationships/image" Target="../media/image50.jpeg"/><Relationship Id="rId282" Type="http://schemas.openxmlformats.org/officeDocument/2006/relationships/image" Target="../media/image141.jpeg"/><Relationship Id="rId338" Type="http://schemas.openxmlformats.org/officeDocument/2006/relationships/image" Target="../media/image169.jpeg"/><Relationship Id="rId503" Type="http://schemas.openxmlformats.org/officeDocument/2006/relationships/hyperlink" Target="https://www.sezon.miki.com.pl/lego-harry-potter-zamek-hogwart-zajecia-z-za,3,62663,95808" TargetMode="External"/><Relationship Id="rId545" Type="http://schemas.openxmlformats.org/officeDocument/2006/relationships/hyperlink" Target="https://www.sezon.miki.com.pl/lego-speed-champions-bolid-f1-ferrari-sf-24,3,62662,96302" TargetMode="External"/><Relationship Id="rId8" Type="http://schemas.openxmlformats.org/officeDocument/2006/relationships/image" Target="../media/image4.jpeg"/><Relationship Id="rId142" Type="http://schemas.openxmlformats.org/officeDocument/2006/relationships/image" Target="../media/image71.jpeg"/><Relationship Id="rId184" Type="http://schemas.openxmlformats.org/officeDocument/2006/relationships/image" Target="../media/image92.jpeg"/><Relationship Id="rId391" Type="http://schemas.openxmlformats.org/officeDocument/2006/relationships/hyperlink" Target="https://www.sezon.miki.com.pl/lego_60485_hot_rod,3,62652,100687" TargetMode="External"/><Relationship Id="rId405" Type="http://schemas.openxmlformats.org/officeDocument/2006/relationships/hyperlink" Target="https://www.sezon.miki.com.pl/lego-city-lotniskowy-woz-strazacki,3,62652,100695" TargetMode="External"/><Relationship Id="rId447" Type="http://schemas.openxmlformats.org/officeDocument/2006/relationships/hyperlink" Target="https://www.sezon.miki.com.pl/lego-star-wars-r2-d2,3,62659,88753" TargetMode="External"/><Relationship Id="rId251" Type="http://schemas.openxmlformats.org/officeDocument/2006/relationships/hyperlink" Target="https://www.sezon.miki.com.pl/lego-technic-samochod-nissan-skyline-gt-r,3,62661,96259" TargetMode="External"/><Relationship Id="rId489" Type="http://schemas.openxmlformats.org/officeDocument/2006/relationships/hyperlink" Target="https://www.sezon.miki.com.pl/lego-super-heroes-76338,3,62660,100728" TargetMode="External"/><Relationship Id="rId46" Type="http://schemas.openxmlformats.org/officeDocument/2006/relationships/image" Target="../media/image23.jpeg"/><Relationship Id="rId293" Type="http://schemas.openxmlformats.org/officeDocument/2006/relationships/hyperlink" Target="https://www.sezon.miki.com.pl/lego-friends-jednorozcowa-kawiarnia,3,62654,100664" TargetMode="External"/><Relationship Id="rId307" Type="http://schemas.openxmlformats.org/officeDocument/2006/relationships/hyperlink" Target="https://www.sezon.miki.com.pl/lego-special-edition-l-50043012,3,68206,101548" TargetMode="External"/><Relationship Id="rId349" Type="http://schemas.openxmlformats.org/officeDocument/2006/relationships/hyperlink" Target="https://www.sezon.miki.com.pl/lego-disney-kubus-puchatek,3,62655,101174" TargetMode="External"/><Relationship Id="rId514" Type="http://schemas.openxmlformats.org/officeDocument/2006/relationships/image" Target="../media/image257.jpeg"/><Relationship Id="rId556" Type="http://schemas.openxmlformats.org/officeDocument/2006/relationships/image" Target="../media/image278.jpeg"/><Relationship Id="rId88" Type="http://schemas.openxmlformats.org/officeDocument/2006/relationships/image" Target="../media/image44.jpeg"/><Relationship Id="rId111" Type="http://schemas.openxmlformats.org/officeDocument/2006/relationships/hyperlink" Target="https://www.sezon.miki.com.pl/lego-botanicals-11508,3,66224,100629" TargetMode="External"/><Relationship Id="rId153" Type="http://schemas.openxmlformats.org/officeDocument/2006/relationships/hyperlink" Target="https://www.sezon.miki.com.pl/lego-creator-ciezarowka-z-platforma-i-helikopte,3,62653,88654" TargetMode="External"/><Relationship Id="rId195" Type="http://schemas.openxmlformats.org/officeDocument/2006/relationships/hyperlink" Target="https://www.sezon.miki.com.pl/lego-creator-zwierzeta-morskie-piekny-delfin,3,62653,100648" TargetMode="External"/><Relationship Id="rId209" Type="http://schemas.openxmlformats.org/officeDocument/2006/relationships/hyperlink" Target="https://www.sezon.miki.com.pl/lego-iconic-urodzinowe-cyferki,3,64739,102945" TargetMode="External"/><Relationship Id="rId360" Type="http://schemas.openxmlformats.org/officeDocument/2006/relationships/image" Target="../media/image180.jpeg"/><Relationship Id="rId416" Type="http://schemas.openxmlformats.org/officeDocument/2006/relationships/image" Target="../media/image208.jpeg"/><Relationship Id="rId220" Type="http://schemas.openxmlformats.org/officeDocument/2006/relationships/image" Target="../media/image110.jpeg"/><Relationship Id="rId458" Type="http://schemas.openxmlformats.org/officeDocument/2006/relationships/image" Target="../media/image229.jpeg"/><Relationship Id="rId15" Type="http://schemas.openxmlformats.org/officeDocument/2006/relationships/hyperlink" Target="https://www.sezon.miki.com.pl/10343-mala-orchidea,3,66224,95780" TargetMode="External"/><Relationship Id="rId57" Type="http://schemas.openxmlformats.org/officeDocument/2006/relationships/hyperlink" Target="https://www.sezon.miki.com.pl/lego_10476_plac_budowy_z_pojazdami_3w1,3,62649,100620" TargetMode="External"/><Relationship Id="rId262" Type="http://schemas.openxmlformats.org/officeDocument/2006/relationships/image" Target="../media/image131.jpeg"/><Relationship Id="rId318" Type="http://schemas.openxmlformats.org/officeDocument/2006/relationships/image" Target="../media/image159.jpeg"/><Relationship Id="rId525" Type="http://schemas.openxmlformats.org/officeDocument/2006/relationships/hyperlink" Target="https://www.sezon.miki.com.pl/lego-harry-potter-zaczarowany-latajacy-ford-an,3,62663,100740" TargetMode="External"/><Relationship Id="rId567" Type="http://schemas.openxmlformats.org/officeDocument/2006/relationships/hyperlink" Target="https://www.sezon.miki.com.pl/lego-speed-champions-wehikul-czasu-z-powrotu-do,3,62662,100746" TargetMode="External"/><Relationship Id="rId99" Type="http://schemas.openxmlformats.org/officeDocument/2006/relationships/hyperlink" Target="https://www.sezon.miki.com.pl/lego-icons-11376,3,67610,101163" TargetMode="External"/><Relationship Id="rId122" Type="http://schemas.openxmlformats.org/officeDocument/2006/relationships/image" Target="../media/image61.jpeg"/><Relationship Id="rId164" Type="http://schemas.openxmlformats.org/officeDocument/2006/relationships/image" Target="../media/image82.jpeg"/><Relationship Id="rId371" Type="http://schemas.openxmlformats.org/officeDocument/2006/relationships/hyperlink" Target="https://www.sezon.miki.com.pl/lego-city-wakacyjny-kamper-pelen-typowy,3,62652,95827" TargetMode="External"/><Relationship Id="rId427" Type="http://schemas.openxmlformats.org/officeDocument/2006/relationships/hyperlink" Target="https://www.sezon.miki.com.pl/lego-ninjago-wielofunkcyjny-samochod-jaya,3,62658,100711" TargetMode="External"/><Relationship Id="rId469" Type="http://schemas.openxmlformats.org/officeDocument/2006/relationships/hyperlink" Target="https://www.sezon.miki.com.pl/lego-star-wars-brzeszczot,3,62659,101562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33</xdr:row>
      <xdr:rowOff>38100</xdr:rowOff>
    </xdr:from>
    <xdr:to>
      <xdr:col>1</xdr:col>
      <xdr:colOff>981075</xdr:colOff>
      <xdr:row>33</xdr:row>
      <xdr:rowOff>990600</xdr:rowOff>
    </xdr:to>
    <xdr:pic>
      <xdr:nvPicPr>
        <xdr:cNvPr id="2" name="Obraz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6D1E7B-EB4D-4BCF-AD32-436229009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5623500"/>
          <a:ext cx="94297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35</xdr:row>
      <xdr:rowOff>38100</xdr:rowOff>
    </xdr:from>
    <xdr:to>
      <xdr:col>1</xdr:col>
      <xdr:colOff>685800</xdr:colOff>
      <xdr:row>35</xdr:row>
      <xdr:rowOff>990600</xdr:rowOff>
    </xdr:to>
    <xdr:pic>
      <xdr:nvPicPr>
        <xdr:cNvPr id="3" name="Obraz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C6775FD-1AFD-4A19-BFCC-AC12F63F2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6690300"/>
          <a:ext cx="6477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43</xdr:row>
      <xdr:rowOff>38100</xdr:rowOff>
    </xdr:from>
    <xdr:to>
      <xdr:col>1</xdr:col>
      <xdr:colOff>685800</xdr:colOff>
      <xdr:row>43</xdr:row>
      <xdr:rowOff>990600</xdr:rowOff>
    </xdr:to>
    <xdr:pic>
      <xdr:nvPicPr>
        <xdr:cNvPr id="4" name="Obraz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BFA93DA-5E1E-49B8-9F9D-73A426E41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5224700"/>
          <a:ext cx="6477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42</xdr:row>
      <xdr:rowOff>38100</xdr:rowOff>
    </xdr:from>
    <xdr:to>
      <xdr:col>1</xdr:col>
      <xdr:colOff>790575</xdr:colOff>
      <xdr:row>42</xdr:row>
      <xdr:rowOff>990600</xdr:rowOff>
    </xdr:to>
    <xdr:pic>
      <xdr:nvPicPr>
        <xdr:cNvPr id="5" name="Obraz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C725C38-0797-4F33-9782-60284E6A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6291500"/>
          <a:ext cx="75247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34</xdr:row>
      <xdr:rowOff>38100</xdr:rowOff>
    </xdr:from>
    <xdr:to>
      <xdr:col>1</xdr:col>
      <xdr:colOff>990600</xdr:colOff>
      <xdr:row>34</xdr:row>
      <xdr:rowOff>800100</xdr:rowOff>
    </xdr:to>
    <xdr:pic>
      <xdr:nvPicPr>
        <xdr:cNvPr id="6" name="Obraz 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87A6343-5D86-4BFB-A475-7ED336100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7757100"/>
          <a:ext cx="9525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216</xdr:row>
      <xdr:rowOff>38100</xdr:rowOff>
    </xdr:from>
    <xdr:to>
      <xdr:col>1</xdr:col>
      <xdr:colOff>990600</xdr:colOff>
      <xdr:row>216</xdr:row>
      <xdr:rowOff>800100</xdr:rowOff>
    </xdr:to>
    <xdr:pic>
      <xdr:nvPicPr>
        <xdr:cNvPr id="7" name="Obraz 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A7F59CCF-0459-4FA3-AB1A-7516863C9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29781100"/>
          <a:ext cx="9525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38</xdr:row>
      <xdr:rowOff>38100</xdr:rowOff>
    </xdr:from>
    <xdr:to>
      <xdr:col>1</xdr:col>
      <xdr:colOff>666750</xdr:colOff>
      <xdr:row>38</xdr:row>
      <xdr:rowOff>990600</xdr:rowOff>
    </xdr:to>
    <xdr:pic>
      <xdr:nvPicPr>
        <xdr:cNvPr id="8" name="Obraz 7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F2206DDC-F7F2-4398-8C4B-B99AE0CC8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8823900"/>
          <a:ext cx="6286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26</xdr:row>
      <xdr:rowOff>38100</xdr:rowOff>
    </xdr:from>
    <xdr:to>
      <xdr:col>1</xdr:col>
      <xdr:colOff>704850</xdr:colOff>
      <xdr:row>26</xdr:row>
      <xdr:rowOff>990600</xdr:rowOff>
    </xdr:to>
    <xdr:pic>
      <xdr:nvPicPr>
        <xdr:cNvPr id="9" name="Obraz 8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D6667D1C-951C-4B78-8AAB-1B724F2B4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6022300"/>
          <a:ext cx="6667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24</xdr:row>
      <xdr:rowOff>38100</xdr:rowOff>
    </xdr:from>
    <xdr:to>
      <xdr:col>1</xdr:col>
      <xdr:colOff>704850</xdr:colOff>
      <xdr:row>24</xdr:row>
      <xdr:rowOff>990600</xdr:rowOff>
    </xdr:to>
    <xdr:pic>
      <xdr:nvPicPr>
        <xdr:cNvPr id="10" name="Obraz 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45CA6300-5FBE-46CE-8D3C-8CFF96BC4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7089100"/>
          <a:ext cx="6667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27</xdr:row>
      <xdr:rowOff>38100</xdr:rowOff>
    </xdr:from>
    <xdr:to>
      <xdr:col>1</xdr:col>
      <xdr:colOff>704850</xdr:colOff>
      <xdr:row>27</xdr:row>
      <xdr:rowOff>990600</xdr:rowOff>
    </xdr:to>
    <xdr:pic>
      <xdr:nvPicPr>
        <xdr:cNvPr id="11" name="Obraz 10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5BDB5481-65FC-443D-A0E2-C6E60DEE4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8155900"/>
          <a:ext cx="6667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37</xdr:row>
      <xdr:rowOff>38100</xdr:rowOff>
    </xdr:from>
    <xdr:to>
      <xdr:col>1</xdr:col>
      <xdr:colOff>666750</xdr:colOff>
      <xdr:row>37</xdr:row>
      <xdr:rowOff>990600</xdr:rowOff>
    </xdr:to>
    <xdr:pic>
      <xdr:nvPicPr>
        <xdr:cNvPr id="12" name="Obraz 11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D24BD12B-566E-4CEB-BD7A-D968A3819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9890700"/>
          <a:ext cx="6286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23</xdr:row>
      <xdr:rowOff>38100</xdr:rowOff>
    </xdr:from>
    <xdr:to>
      <xdr:col>1</xdr:col>
      <xdr:colOff>990600</xdr:colOff>
      <xdr:row>23</xdr:row>
      <xdr:rowOff>666750</xdr:rowOff>
    </xdr:to>
    <xdr:pic>
      <xdr:nvPicPr>
        <xdr:cNvPr id="13" name="Obraz 12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EF10B7D5-F53C-4674-BA66-59D20F21E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3888700"/>
          <a:ext cx="952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217</xdr:row>
      <xdr:rowOff>38100</xdr:rowOff>
    </xdr:from>
    <xdr:to>
      <xdr:col>1</xdr:col>
      <xdr:colOff>990600</xdr:colOff>
      <xdr:row>217</xdr:row>
      <xdr:rowOff>800100</xdr:rowOff>
    </xdr:to>
    <xdr:pic>
      <xdr:nvPicPr>
        <xdr:cNvPr id="14" name="Obraz 13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2A80C612-F30C-4168-839C-0CA8B2693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30847900"/>
          <a:ext cx="9525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28</xdr:row>
      <xdr:rowOff>38100</xdr:rowOff>
    </xdr:from>
    <xdr:to>
      <xdr:col>1</xdr:col>
      <xdr:colOff>704850</xdr:colOff>
      <xdr:row>28</xdr:row>
      <xdr:rowOff>990600</xdr:rowOff>
    </xdr:to>
    <xdr:pic>
      <xdr:nvPicPr>
        <xdr:cNvPr id="15" name="Obraz 14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4F966194-EE2C-462C-B6C1-F47E90B50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0289500"/>
          <a:ext cx="6667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29</xdr:row>
      <xdr:rowOff>38100</xdr:rowOff>
    </xdr:from>
    <xdr:to>
      <xdr:col>1</xdr:col>
      <xdr:colOff>704850</xdr:colOff>
      <xdr:row>29</xdr:row>
      <xdr:rowOff>990600</xdr:rowOff>
    </xdr:to>
    <xdr:pic>
      <xdr:nvPicPr>
        <xdr:cNvPr id="16" name="Obraz 15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2F49A195-FC8D-4DFD-A576-C738991C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1356300"/>
          <a:ext cx="6667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36</xdr:row>
      <xdr:rowOff>38100</xdr:rowOff>
    </xdr:from>
    <xdr:to>
      <xdr:col>1</xdr:col>
      <xdr:colOff>666750</xdr:colOff>
      <xdr:row>36</xdr:row>
      <xdr:rowOff>990600</xdr:rowOff>
    </xdr:to>
    <xdr:pic>
      <xdr:nvPicPr>
        <xdr:cNvPr id="17" name="Obraz 16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B8BDE807-760F-4F3B-939B-BC22A333A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0957500"/>
          <a:ext cx="6286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148</xdr:row>
      <xdr:rowOff>38100</xdr:rowOff>
    </xdr:from>
    <xdr:to>
      <xdr:col>1</xdr:col>
      <xdr:colOff>990600</xdr:colOff>
      <xdr:row>148</xdr:row>
      <xdr:rowOff>981075</xdr:rowOff>
    </xdr:to>
    <xdr:pic>
      <xdr:nvPicPr>
        <xdr:cNvPr id="18" name="Obraz 17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268258B8-1AB4-46C1-A424-47906E03E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55105100"/>
          <a:ext cx="952500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154</xdr:row>
      <xdr:rowOff>38100</xdr:rowOff>
    </xdr:from>
    <xdr:to>
      <xdr:col>1</xdr:col>
      <xdr:colOff>990600</xdr:colOff>
      <xdr:row>154</xdr:row>
      <xdr:rowOff>638175</xdr:rowOff>
    </xdr:to>
    <xdr:pic>
      <xdr:nvPicPr>
        <xdr:cNvPr id="19" name="Obraz 18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B5839456-37AB-42C7-939F-8D4B60698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64706300"/>
          <a:ext cx="952500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163</xdr:row>
      <xdr:rowOff>38100</xdr:rowOff>
    </xdr:from>
    <xdr:to>
      <xdr:col>1</xdr:col>
      <xdr:colOff>990600</xdr:colOff>
      <xdr:row>163</xdr:row>
      <xdr:rowOff>876300</xdr:rowOff>
    </xdr:to>
    <xdr:pic>
      <xdr:nvPicPr>
        <xdr:cNvPr id="20" name="Obraz 19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90002961-2B27-49DE-9668-0306C3B27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74307500"/>
          <a:ext cx="9525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165</xdr:row>
      <xdr:rowOff>38100</xdr:rowOff>
    </xdr:from>
    <xdr:to>
      <xdr:col>1</xdr:col>
      <xdr:colOff>981075</xdr:colOff>
      <xdr:row>165</xdr:row>
      <xdr:rowOff>990600</xdr:rowOff>
    </xdr:to>
    <xdr:pic>
      <xdr:nvPicPr>
        <xdr:cNvPr id="21" name="Obraz 20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C80D0F47-5F73-4718-ADC1-7AA0F8B24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76441100"/>
          <a:ext cx="94297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141</xdr:row>
      <xdr:rowOff>38100</xdr:rowOff>
    </xdr:from>
    <xdr:to>
      <xdr:col>1</xdr:col>
      <xdr:colOff>990600</xdr:colOff>
      <xdr:row>141</xdr:row>
      <xdr:rowOff>838200</xdr:rowOff>
    </xdr:to>
    <xdr:pic>
      <xdr:nvPicPr>
        <xdr:cNvPr id="22" name="Obraz 21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36791F70-8EBA-4DE0-9D59-BA5EDA2BB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50837900"/>
          <a:ext cx="95250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145</xdr:row>
      <xdr:rowOff>38100</xdr:rowOff>
    </xdr:from>
    <xdr:to>
      <xdr:col>1</xdr:col>
      <xdr:colOff>990600</xdr:colOff>
      <xdr:row>145</xdr:row>
      <xdr:rowOff>819150</xdr:rowOff>
    </xdr:to>
    <xdr:pic>
      <xdr:nvPicPr>
        <xdr:cNvPr id="23" name="Obraz 22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C3137B0B-1B77-4F8E-A3F6-FB187C916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56171900"/>
          <a:ext cx="95250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160</xdr:row>
      <xdr:rowOff>38100</xdr:rowOff>
    </xdr:from>
    <xdr:to>
      <xdr:col>1</xdr:col>
      <xdr:colOff>876300</xdr:colOff>
      <xdr:row>160</xdr:row>
      <xdr:rowOff>990600</xdr:rowOff>
    </xdr:to>
    <xdr:pic>
      <xdr:nvPicPr>
        <xdr:cNvPr id="24" name="Obraz 23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B5819253-7FBE-43E3-8FBB-27A822C2D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71107100"/>
          <a:ext cx="8382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162</xdr:row>
      <xdr:rowOff>38100</xdr:rowOff>
    </xdr:from>
    <xdr:to>
      <xdr:col>1</xdr:col>
      <xdr:colOff>990600</xdr:colOff>
      <xdr:row>162</xdr:row>
      <xdr:rowOff>781050</xdr:rowOff>
    </xdr:to>
    <xdr:pic>
      <xdr:nvPicPr>
        <xdr:cNvPr id="25" name="Obraz 24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4A3DB43E-39F9-4517-8D81-EE6077E40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72173900"/>
          <a:ext cx="95250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143</xdr:row>
      <xdr:rowOff>38100</xdr:rowOff>
    </xdr:from>
    <xdr:to>
      <xdr:col>1</xdr:col>
      <xdr:colOff>990600</xdr:colOff>
      <xdr:row>143</xdr:row>
      <xdr:rowOff>838200</xdr:rowOff>
    </xdr:to>
    <xdr:pic>
      <xdr:nvPicPr>
        <xdr:cNvPr id="26" name="Obraz 25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76886481-51CE-4FD7-855A-EE5868EEC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51904700"/>
          <a:ext cx="95250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152</xdr:row>
      <xdr:rowOff>38100</xdr:rowOff>
    </xdr:from>
    <xdr:to>
      <xdr:col>1</xdr:col>
      <xdr:colOff>981075</xdr:colOff>
      <xdr:row>152</xdr:row>
      <xdr:rowOff>990600</xdr:rowOff>
    </xdr:to>
    <xdr:pic>
      <xdr:nvPicPr>
        <xdr:cNvPr id="27" name="Obraz 26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7986729D-B73E-4E26-8A78-CB3D02E8B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61505900"/>
          <a:ext cx="94297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146</xdr:row>
      <xdr:rowOff>38100</xdr:rowOff>
    </xdr:from>
    <xdr:to>
      <xdr:col>1</xdr:col>
      <xdr:colOff>981075</xdr:colOff>
      <xdr:row>146</xdr:row>
      <xdr:rowOff>990600</xdr:rowOff>
    </xdr:to>
    <xdr:pic>
      <xdr:nvPicPr>
        <xdr:cNvPr id="28" name="Obraz 27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63449117-6CA5-4983-A835-6AC0FE607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57238700"/>
          <a:ext cx="94297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38100</xdr:rowOff>
    </xdr:from>
    <xdr:to>
      <xdr:col>1</xdr:col>
      <xdr:colOff>981075</xdr:colOff>
      <xdr:row>150</xdr:row>
      <xdr:rowOff>990600</xdr:rowOff>
    </xdr:to>
    <xdr:pic>
      <xdr:nvPicPr>
        <xdr:cNvPr id="29" name="Obraz 28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6DE3A01C-BCCE-43F5-A4F3-DE199BE3E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60439100"/>
          <a:ext cx="94297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164</xdr:row>
      <xdr:rowOff>38100</xdr:rowOff>
    </xdr:from>
    <xdr:to>
      <xdr:col>1</xdr:col>
      <xdr:colOff>990600</xdr:colOff>
      <xdr:row>164</xdr:row>
      <xdr:rowOff>781050</xdr:rowOff>
    </xdr:to>
    <xdr:pic>
      <xdr:nvPicPr>
        <xdr:cNvPr id="30" name="Obraz 29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61CB58AA-0851-45EB-896A-469533E6D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75374300"/>
          <a:ext cx="95250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142</xdr:row>
      <xdr:rowOff>38100</xdr:rowOff>
    </xdr:from>
    <xdr:to>
      <xdr:col>1</xdr:col>
      <xdr:colOff>990600</xdr:colOff>
      <xdr:row>142</xdr:row>
      <xdr:rowOff>819150</xdr:rowOff>
    </xdr:to>
    <xdr:pic>
      <xdr:nvPicPr>
        <xdr:cNvPr id="31" name="Obraz 30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028B145A-B814-4E96-94E8-86FB82D7B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52971500"/>
          <a:ext cx="95250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159</xdr:row>
      <xdr:rowOff>38100</xdr:rowOff>
    </xdr:from>
    <xdr:to>
      <xdr:col>1</xdr:col>
      <xdr:colOff>990600</xdr:colOff>
      <xdr:row>159</xdr:row>
      <xdr:rowOff>781050</xdr:rowOff>
    </xdr:to>
    <xdr:pic>
      <xdr:nvPicPr>
        <xdr:cNvPr id="32" name="Obraz 31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C437A4CE-83D9-427B-A269-0EB069021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70040300"/>
          <a:ext cx="95250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88</xdr:row>
      <xdr:rowOff>38100</xdr:rowOff>
    </xdr:from>
    <xdr:to>
      <xdr:col>1</xdr:col>
      <xdr:colOff>990600</xdr:colOff>
      <xdr:row>88</xdr:row>
      <xdr:rowOff>990600</xdr:rowOff>
    </xdr:to>
    <xdr:pic>
      <xdr:nvPicPr>
        <xdr:cNvPr id="33" name="Obraz 32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830E8834-A573-422C-9B45-91FA88E40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942975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89</xdr:row>
      <xdr:rowOff>38100</xdr:rowOff>
    </xdr:from>
    <xdr:to>
      <xdr:col>1</xdr:col>
      <xdr:colOff>990600</xdr:colOff>
      <xdr:row>89</xdr:row>
      <xdr:rowOff>990600</xdr:rowOff>
    </xdr:to>
    <xdr:pic>
      <xdr:nvPicPr>
        <xdr:cNvPr id="34" name="Obraz 33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4BDAF724-0E3D-45BE-8828-5150B3D0B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953643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87</xdr:row>
      <xdr:rowOff>38100</xdr:rowOff>
    </xdr:from>
    <xdr:to>
      <xdr:col>1</xdr:col>
      <xdr:colOff>990600</xdr:colOff>
      <xdr:row>87</xdr:row>
      <xdr:rowOff>962025</xdr:rowOff>
    </xdr:to>
    <xdr:pic>
      <xdr:nvPicPr>
        <xdr:cNvPr id="35" name="Obraz 34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EB6EAF6C-1991-4B51-BEE5-1BCF33B44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93230700"/>
          <a:ext cx="952500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238</xdr:row>
      <xdr:rowOff>38100</xdr:rowOff>
    </xdr:from>
    <xdr:to>
      <xdr:col>1</xdr:col>
      <xdr:colOff>990600</xdr:colOff>
      <xdr:row>238</xdr:row>
      <xdr:rowOff>752475</xdr:rowOff>
    </xdr:to>
    <xdr:pic>
      <xdr:nvPicPr>
        <xdr:cNvPr id="36" name="Obraz 35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233118D9-0442-4E85-A08C-C20AE9544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54317500"/>
          <a:ext cx="95250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151</xdr:row>
      <xdr:rowOff>38100</xdr:rowOff>
    </xdr:from>
    <xdr:to>
      <xdr:col>1</xdr:col>
      <xdr:colOff>990600</xdr:colOff>
      <xdr:row>151</xdr:row>
      <xdr:rowOff>752475</xdr:rowOff>
    </xdr:to>
    <xdr:pic>
      <xdr:nvPicPr>
        <xdr:cNvPr id="37" name="Obraz 36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BE442C9B-5440-43F0-93AA-835F70097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62572700"/>
          <a:ext cx="95250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157</xdr:row>
      <xdr:rowOff>38100</xdr:rowOff>
    </xdr:from>
    <xdr:to>
      <xdr:col>1</xdr:col>
      <xdr:colOff>990600</xdr:colOff>
      <xdr:row>157</xdr:row>
      <xdr:rowOff>752475</xdr:rowOff>
    </xdr:to>
    <xdr:pic>
      <xdr:nvPicPr>
        <xdr:cNvPr id="38" name="Obraz 37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0B7CEFE5-99C6-48A7-89BE-1CA784E23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67906700"/>
          <a:ext cx="95250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153</xdr:row>
      <xdr:rowOff>38100</xdr:rowOff>
    </xdr:from>
    <xdr:to>
      <xdr:col>1</xdr:col>
      <xdr:colOff>990600</xdr:colOff>
      <xdr:row>153</xdr:row>
      <xdr:rowOff>981075</xdr:rowOff>
    </xdr:to>
    <xdr:pic>
      <xdr:nvPicPr>
        <xdr:cNvPr id="39" name="Obraz 38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4108A7E5-0C16-4E41-9E0E-5B6C181A3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63639500"/>
          <a:ext cx="952500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144</xdr:row>
      <xdr:rowOff>38100</xdr:rowOff>
    </xdr:from>
    <xdr:to>
      <xdr:col>1</xdr:col>
      <xdr:colOff>990600</xdr:colOff>
      <xdr:row>144</xdr:row>
      <xdr:rowOff>676275</xdr:rowOff>
    </xdr:to>
    <xdr:pic>
      <xdr:nvPicPr>
        <xdr:cNvPr id="40" name="Obraz 39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A6D0432B-981D-4DE5-82DD-BA9584564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54038300"/>
          <a:ext cx="95250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84</xdr:row>
      <xdr:rowOff>38100</xdr:rowOff>
    </xdr:from>
    <xdr:to>
      <xdr:col>1</xdr:col>
      <xdr:colOff>723900</xdr:colOff>
      <xdr:row>84</xdr:row>
      <xdr:rowOff>990600</xdr:rowOff>
    </xdr:to>
    <xdr:pic>
      <xdr:nvPicPr>
        <xdr:cNvPr id="41" name="Obraz 40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CCED382A-12BE-4FCF-9042-A4220F9BD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90030300"/>
          <a:ext cx="6858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86</xdr:row>
      <xdr:rowOff>38100</xdr:rowOff>
    </xdr:from>
    <xdr:to>
      <xdr:col>1</xdr:col>
      <xdr:colOff>800100</xdr:colOff>
      <xdr:row>86</xdr:row>
      <xdr:rowOff>990600</xdr:rowOff>
    </xdr:to>
    <xdr:pic>
      <xdr:nvPicPr>
        <xdr:cNvPr id="42" name="Obraz 41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C972C1EA-76C9-49C7-AEAD-7F7DE236C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92163900"/>
          <a:ext cx="7620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85</xdr:row>
      <xdr:rowOff>38100</xdr:rowOff>
    </xdr:from>
    <xdr:to>
      <xdr:col>1</xdr:col>
      <xdr:colOff>990600</xdr:colOff>
      <xdr:row>85</xdr:row>
      <xdr:rowOff>971550</xdr:rowOff>
    </xdr:to>
    <xdr:pic>
      <xdr:nvPicPr>
        <xdr:cNvPr id="43" name="Obraz 42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644EA56C-BFE8-4529-8483-1346EBB60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91097100"/>
          <a:ext cx="95250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15</xdr:row>
      <xdr:rowOff>38100</xdr:rowOff>
    </xdr:from>
    <xdr:to>
      <xdr:col>1</xdr:col>
      <xdr:colOff>990600</xdr:colOff>
      <xdr:row>15</xdr:row>
      <xdr:rowOff>733425</xdr:rowOff>
    </xdr:to>
    <xdr:pic>
      <xdr:nvPicPr>
        <xdr:cNvPr id="44" name="Obraz 43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29CE4A03-1D01-4860-A5D1-0A76847C3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6421100"/>
          <a:ext cx="9525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371</xdr:row>
      <xdr:rowOff>38100</xdr:rowOff>
    </xdr:from>
    <xdr:to>
      <xdr:col>1</xdr:col>
      <xdr:colOff>990600</xdr:colOff>
      <xdr:row>371</xdr:row>
      <xdr:rowOff>847725</xdr:rowOff>
    </xdr:to>
    <xdr:pic>
      <xdr:nvPicPr>
        <xdr:cNvPr id="45" name="Obraz 44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C65F6567-8D92-4FE5-A27D-F3A1B0D45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94068300"/>
          <a:ext cx="952500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377</xdr:row>
      <xdr:rowOff>38100</xdr:rowOff>
    </xdr:from>
    <xdr:to>
      <xdr:col>1</xdr:col>
      <xdr:colOff>990600</xdr:colOff>
      <xdr:row>377</xdr:row>
      <xdr:rowOff>828675</xdr:rowOff>
    </xdr:to>
    <xdr:pic>
      <xdr:nvPicPr>
        <xdr:cNvPr id="46" name="Obraz 45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62D5DDBD-79CE-4A78-AD79-3F7136E62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01535900"/>
          <a:ext cx="952500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382</xdr:row>
      <xdr:rowOff>38100</xdr:rowOff>
    </xdr:from>
    <xdr:to>
      <xdr:col>1</xdr:col>
      <xdr:colOff>990600</xdr:colOff>
      <xdr:row>382</xdr:row>
      <xdr:rowOff>933450</xdr:rowOff>
    </xdr:to>
    <xdr:pic>
      <xdr:nvPicPr>
        <xdr:cNvPr id="47" name="Obraz 46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52DA7588-B823-4012-AF34-A6D5E0FC0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02602700"/>
          <a:ext cx="95250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237</xdr:row>
      <xdr:rowOff>38100</xdr:rowOff>
    </xdr:from>
    <xdr:to>
      <xdr:col>1</xdr:col>
      <xdr:colOff>990600</xdr:colOff>
      <xdr:row>237</xdr:row>
      <xdr:rowOff>666750</xdr:rowOff>
    </xdr:to>
    <xdr:pic>
      <xdr:nvPicPr>
        <xdr:cNvPr id="48" name="Obraz 47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51CECE0D-D478-4707-AFDA-EBA6F166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53250700"/>
          <a:ext cx="952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214</xdr:row>
      <xdr:rowOff>38100</xdr:rowOff>
    </xdr:from>
    <xdr:to>
      <xdr:col>1</xdr:col>
      <xdr:colOff>571500</xdr:colOff>
      <xdr:row>214</xdr:row>
      <xdr:rowOff>990600</xdr:rowOff>
    </xdr:to>
    <xdr:pic>
      <xdr:nvPicPr>
        <xdr:cNvPr id="49" name="Obraz 48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45A097FB-E2A9-4E96-9C11-2189EF64F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28714300"/>
          <a:ext cx="5334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218</xdr:row>
      <xdr:rowOff>38100</xdr:rowOff>
    </xdr:from>
    <xdr:to>
      <xdr:col>1</xdr:col>
      <xdr:colOff>990600</xdr:colOff>
      <xdr:row>218</xdr:row>
      <xdr:rowOff>800100</xdr:rowOff>
    </xdr:to>
    <xdr:pic>
      <xdr:nvPicPr>
        <xdr:cNvPr id="50" name="Obraz 49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CF13F801-6BA9-4E7F-8A08-8B6B3367D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32981500"/>
          <a:ext cx="9525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224</xdr:row>
      <xdr:rowOff>38100</xdr:rowOff>
    </xdr:from>
    <xdr:to>
      <xdr:col>1</xdr:col>
      <xdr:colOff>990600</xdr:colOff>
      <xdr:row>224</xdr:row>
      <xdr:rowOff>790575</xdr:rowOff>
    </xdr:to>
    <xdr:pic>
      <xdr:nvPicPr>
        <xdr:cNvPr id="51" name="Obraz 50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BBB3FBAA-A3AE-48AF-88C3-00D79FBCD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39382300"/>
          <a:ext cx="95250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228</xdr:row>
      <xdr:rowOff>38100</xdr:rowOff>
    </xdr:from>
    <xdr:to>
      <xdr:col>1</xdr:col>
      <xdr:colOff>638175</xdr:colOff>
      <xdr:row>228</xdr:row>
      <xdr:rowOff>990600</xdr:rowOff>
    </xdr:to>
    <xdr:pic>
      <xdr:nvPicPr>
        <xdr:cNvPr id="52" name="Obraz 51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D54A7FF1-3C93-4744-B239-A754BC885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43649500"/>
          <a:ext cx="60007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40</xdr:row>
      <xdr:rowOff>38100</xdr:rowOff>
    </xdr:from>
    <xdr:to>
      <xdr:col>1</xdr:col>
      <xdr:colOff>666750</xdr:colOff>
      <xdr:row>40</xdr:row>
      <xdr:rowOff>990600</xdr:rowOff>
    </xdr:to>
    <xdr:pic>
      <xdr:nvPicPr>
        <xdr:cNvPr id="53" name="Obraz 52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83847813-AEE6-4F32-BAD0-EEFBB331B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2024300"/>
          <a:ext cx="6286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39</xdr:row>
      <xdr:rowOff>38100</xdr:rowOff>
    </xdr:from>
    <xdr:to>
      <xdr:col>1</xdr:col>
      <xdr:colOff>666750</xdr:colOff>
      <xdr:row>39</xdr:row>
      <xdr:rowOff>990600</xdr:rowOff>
    </xdr:to>
    <xdr:pic>
      <xdr:nvPicPr>
        <xdr:cNvPr id="54" name="Obraz 53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32508688-BDEB-4D3C-843E-8C18C6F28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3091100"/>
          <a:ext cx="6286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41</xdr:row>
      <xdr:rowOff>38100</xdr:rowOff>
    </xdr:from>
    <xdr:to>
      <xdr:col>1</xdr:col>
      <xdr:colOff>857250</xdr:colOff>
      <xdr:row>41</xdr:row>
      <xdr:rowOff>990600</xdr:rowOff>
    </xdr:to>
    <xdr:pic>
      <xdr:nvPicPr>
        <xdr:cNvPr id="55" name="Obraz 54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05B1D79-515A-4B72-8C63-D4D21C52F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4157900"/>
          <a:ext cx="8191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22</xdr:row>
      <xdr:rowOff>38100</xdr:rowOff>
    </xdr:from>
    <xdr:to>
      <xdr:col>1</xdr:col>
      <xdr:colOff>847725</xdr:colOff>
      <xdr:row>22</xdr:row>
      <xdr:rowOff>990600</xdr:rowOff>
    </xdr:to>
    <xdr:pic>
      <xdr:nvPicPr>
        <xdr:cNvPr id="56" name="Obraz 55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E7184745-FB0B-4DAA-9B15-410339EA3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4955500"/>
          <a:ext cx="80962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21</xdr:row>
      <xdr:rowOff>38100</xdr:rowOff>
    </xdr:from>
    <xdr:to>
      <xdr:col>1</xdr:col>
      <xdr:colOff>714375</xdr:colOff>
      <xdr:row>21</xdr:row>
      <xdr:rowOff>990600</xdr:rowOff>
    </xdr:to>
    <xdr:pic>
      <xdr:nvPicPr>
        <xdr:cNvPr id="57" name="Obraz 56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id="{FED135E1-638B-4AD0-AD05-F10BB30ED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8554700"/>
          <a:ext cx="67627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25</xdr:row>
      <xdr:rowOff>38100</xdr:rowOff>
    </xdr:from>
    <xdr:to>
      <xdr:col>1</xdr:col>
      <xdr:colOff>704850</xdr:colOff>
      <xdr:row>25</xdr:row>
      <xdr:rowOff>990600</xdr:rowOff>
    </xdr:to>
    <xdr:pic>
      <xdr:nvPicPr>
        <xdr:cNvPr id="58" name="Obraz 57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5A33BB32-3601-49F6-BE53-A4949A39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9222700"/>
          <a:ext cx="6667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32</xdr:row>
      <xdr:rowOff>38100</xdr:rowOff>
    </xdr:from>
    <xdr:to>
      <xdr:col>1</xdr:col>
      <xdr:colOff>962025</xdr:colOff>
      <xdr:row>32</xdr:row>
      <xdr:rowOff>990600</xdr:rowOff>
    </xdr:to>
    <xdr:pic>
      <xdr:nvPicPr>
        <xdr:cNvPr id="59" name="Obraz 58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9D4D7AB-933A-4889-B69F-2E146C379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4556700"/>
          <a:ext cx="92392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5</xdr:row>
      <xdr:rowOff>38100</xdr:rowOff>
    </xdr:from>
    <xdr:to>
      <xdr:col>1</xdr:col>
      <xdr:colOff>990600</xdr:colOff>
      <xdr:row>5</xdr:row>
      <xdr:rowOff>781050</xdr:rowOff>
    </xdr:to>
    <xdr:pic>
      <xdr:nvPicPr>
        <xdr:cNvPr id="60" name="Obraz 59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id="{0BD46422-D505-4678-BA6D-AD868B58C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5753100"/>
          <a:ext cx="95250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</xdr:row>
      <xdr:rowOff>38100</xdr:rowOff>
    </xdr:from>
    <xdr:to>
      <xdr:col>1</xdr:col>
      <xdr:colOff>990600</xdr:colOff>
      <xdr:row>4</xdr:row>
      <xdr:rowOff>876300</xdr:rowOff>
    </xdr:to>
    <xdr:pic>
      <xdr:nvPicPr>
        <xdr:cNvPr id="61" name="Obraz 60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DFFE2958-8E90-4AF1-BC85-7EB5C95DD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686300"/>
          <a:ext cx="9525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6</xdr:row>
      <xdr:rowOff>38100</xdr:rowOff>
    </xdr:from>
    <xdr:to>
      <xdr:col>1</xdr:col>
      <xdr:colOff>990600</xdr:colOff>
      <xdr:row>6</xdr:row>
      <xdr:rowOff>781050</xdr:rowOff>
    </xdr:to>
    <xdr:pic>
      <xdr:nvPicPr>
        <xdr:cNvPr id="62" name="Obraz 61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C2EE17AE-2472-4372-BD48-B5EC6DF07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6819900"/>
          <a:ext cx="95250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</xdr:row>
      <xdr:rowOff>38100</xdr:rowOff>
    </xdr:from>
    <xdr:to>
      <xdr:col>1</xdr:col>
      <xdr:colOff>676275</xdr:colOff>
      <xdr:row>2</xdr:row>
      <xdr:rowOff>990600</xdr:rowOff>
    </xdr:to>
    <xdr:pic>
      <xdr:nvPicPr>
        <xdr:cNvPr id="63" name="Obraz 62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9C7D969-FB02-4D11-8F32-5B78BCEB0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552700"/>
          <a:ext cx="63817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239</xdr:row>
      <xdr:rowOff>38100</xdr:rowOff>
    </xdr:from>
    <xdr:to>
      <xdr:col>1</xdr:col>
      <xdr:colOff>990600</xdr:colOff>
      <xdr:row>239</xdr:row>
      <xdr:rowOff>952500</xdr:rowOff>
    </xdr:to>
    <xdr:pic>
      <xdr:nvPicPr>
        <xdr:cNvPr id="64" name="Obraz 63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id="{1575F550-1093-4921-B24E-5FF280D0F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55384300"/>
          <a:ext cx="9525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243</xdr:row>
      <xdr:rowOff>38100</xdr:rowOff>
    </xdr:from>
    <xdr:to>
      <xdr:col>1</xdr:col>
      <xdr:colOff>990600</xdr:colOff>
      <xdr:row>243</xdr:row>
      <xdr:rowOff>657225</xdr:rowOff>
    </xdr:to>
    <xdr:pic>
      <xdr:nvPicPr>
        <xdr:cNvPr id="65" name="Obraz 64">
          <a:hlinkClick xmlns:r="http://schemas.openxmlformats.org/officeDocument/2006/relationships" r:id="rId127"/>
          <a:extLst>
            <a:ext uri="{FF2B5EF4-FFF2-40B4-BE49-F238E27FC236}">
              <a16:creationId xmlns:a16="http://schemas.microsoft.com/office/drawing/2014/main" id="{83F8DCF0-D1C5-4753-B149-1FD9D8A20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58584700"/>
          <a:ext cx="95250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220</xdr:row>
      <xdr:rowOff>38100</xdr:rowOff>
    </xdr:from>
    <xdr:to>
      <xdr:col>1</xdr:col>
      <xdr:colOff>990600</xdr:colOff>
      <xdr:row>220</xdr:row>
      <xdr:rowOff>790575</xdr:rowOff>
    </xdr:to>
    <xdr:pic>
      <xdr:nvPicPr>
        <xdr:cNvPr id="66" name="Obraz 65">
          <a:hlinkClick xmlns:r="http://schemas.openxmlformats.org/officeDocument/2006/relationships" r:id="rId129"/>
          <a:extLst>
            <a:ext uri="{FF2B5EF4-FFF2-40B4-BE49-F238E27FC236}">
              <a16:creationId xmlns:a16="http://schemas.microsoft.com/office/drawing/2014/main" id="{A5561E75-9F8B-4F3A-AE54-9A6A210F3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35115100"/>
          <a:ext cx="95250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215</xdr:row>
      <xdr:rowOff>38100</xdr:rowOff>
    </xdr:from>
    <xdr:to>
      <xdr:col>1</xdr:col>
      <xdr:colOff>676275</xdr:colOff>
      <xdr:row>215</xdr:row>
      <xdr:rowOff>990600</xdr:rowOff>
    </xdr:to>
    <xdr:pic>
      <xdr:nvPicPr>
        <xdr:cNvPr id="67" name="Obraz 66">
          <a:hlinkClick xmlns:r="http://schemas.openxmlformats.org/officeDocument/2006/relationships" r:id="rId131"/>
          <a:extLst>
            <a:ext uri="{FF2B5EF4-FFF2-40B4-BE49-F238E27FC236}">
              <a16:creationId xmlns:a16="http://schemas.microsoft.com/office/drawing/2014/main" id="{E198379F-F759-4AFF-B916-4A17688E4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31914700"/>
          <a:ext cx="63817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240</xdr:row>
      <xdr:rowOff>38100</xdr:rowOff>
    </xdr:from>
    <xdr:to>
      <xdr:col>1</xdr:col>
      <xdr:colOff>990600</xdr:colOff>
      <xdr:row>240</xdr:row>
      <xdr:rowOff>952500</xdr:rowOff>
    </xdr:to>
    <xdr:pic>
      <xdr:nvPicPr>
        <xdr:cNvPr id="68" name="Obraz 67">
          <a:hlinkClick xmlns:r="http://schemas.openxmlformats.org/officeDocument/2006/relationships" r:id="rId133"/>
          <a:extLst>
            <a:ext uri="{FF2B5EF4-FFF2-40B4-BE49-F238E27FC236}">
              <a16:creationId xmlns:a16="http://schemas.microsoft.com/office/drawing/2014/main" id="{09860C8C-D1D3-4F8C-8C64-891D2B9E5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56451100"/>
          <a:ext cx="9525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241</xdr:row>
      <xdr:rowOff>38100</xdr:rowOff>
    </xdr:from>
    <xdr:to>
      <xdr:col>1</xdr:col>
      <xdr:colOff>990600</xdr:colOff>
      <xdr:row>241</xdr:row>
      <xdr:rowOff>828675</xdr:rowOff>
    </xdr:to>
    <xdr:pic>
      <xdr:nvPicPr>
        <xdr:cNvPr id="69" name="Obraz 68">
          <a:hlinkClick xmlns:r="http://schemas.openxmlformats.org/officeDocument/2006/relationships" r:id="rId135"/>
          <a:extLst>
            <a:ext uri="{FF2B5EF4-FFF2-40B4-BE49-F238E27FC236}">
              <a16:creationId xmlns:a16="http://schemas.microsoft.com/office/drawing/2014/main" id="{5990F8EB-789A-4823-96E3-3B82D5FF2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57517900"/>
          <a:ext cx="952500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244</xdr:row>
      <xdr:rowOff>38100</xdr:rowOff>
    </xdr:from>
    <xdr:to>
      <xdr:col>1</xdr:col>
      <xdr:colOff>990600</xdr:colOff>
      <xdr:row>244</xdr:row>
      <xdr:rowOff>828675</xdr:rowOff>
    </xdr:to>
    <xdr:pic>
      <xdr:nvPicPr>
        <xdr:cNvPr id="70" name="Obraz 69">
          <a:hlinkClick xmlns:r="http://schemas.openxmlformats.org/officeDocument/2006/relationships" r:id="rId137"/>
          <a:extLst>
            <a:ext uri="{FF2B5EF4-FFF2-40B4-BE49-F238E27FC236}">
              <a16:creationId xmlns:a16="http://schemas.microsoft.com/office/drawing/2014/main" id="{6EF9816B-9CD0-4E00-A404-31A32F5D3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59651500"/>
          <a:ext cx="952500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242</xdr:row>
      <xdr:rowOff>38100</xdr:rowOff>
    </xdr:from>
    <xdr:to>
      <xdr:col>1</xdr:col>
      <xdr:colOff>990600</xdr:colOff>
      <xdr:row>242</xdr:row>
      <xdr:rowOff>828675</xdr:rowOff>
    </xdr:to>
    <xdr:pic>
      <xdr:nvPicPr>
        <xdr:cNvPr id="71" name="Obraz 70">
          <a:hlinkClick xmlns:r="http://schemas.openxmlformats.org/officeDocument/2006/relationships" r:id="rId139"/>
          <a:extLst>
            <a:ext uri="{FF2B5EF4-FFF2-40B4-BE49-F238E27FC236}">
              <a16:creationId xmlns:a16="http://schemas.microsoft.com/office/drawing/2014/main" id="{5E4C5734-5B54-4775-B0C3-FBFB0FD14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60718300"/>
          <a:ext cx="952500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247</xdr:row>
      <xdr:rowOff>38100</xdr:rowOff>
    </xdr:from>
    <xdr:to>
      <xdr:col>1</xdr:col>
      <xdr:colOff>723900</xdr:colOff>
      <xdr:row>247</xdr:row>
      <xdr:rowOff>990600</xdr:rowOff>
    </xdr:to>
    <xdr:pic>
      <xdr:nvPicPr>
        <xdr:cNvPr id="72" name="Obraz 71">
          <a:hlinkClick xmlns:r="http://schemas.openxmlformats.org/officeDocument/2006/relationships" r:id="rId141"/>
          <a:extLst>
            <a:ext uri="{FF2B5EF4-FFF2-40B4-BE49-F238E27FC236}">
              <a16:creationId xmlns:a16="http://schemas.microsoft.com/office/drawing/2014/main" id="{F1345CD9-8D78-4A03-A9CC-59689F1F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63918700"/>
          <a:ext cx="6858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249</xdr:row>
      <xdr:rowOff>38100</xdr:rowOff>
    </xdr:from>
    <xdr:to>
      <xdr:col>1</xdr:col>
      <xdr:colOff>990600</xdr:colOff>
      <xdr:row>249</xdr:row>
      <xdr:rowOff>933450</xdr:rowOff>
    </xdr:to>
    <xdr:pic>
      <xdr:nvPicPr>
        <xdr:cNvPr id="73" name="Obraz 72">
          <a:hlinkClick xmlns:r="http://schemas.openxmlformats.org/officeDocument/2006/relationships" r:id="rId143"/>
          <a:extLst>
            <a:ext uri="{FF2B5EF4-FFF2-40B4-BE49-F238E27FC236}">
              <a16:creationId xmlns:a16="http://schemas.microsoft.com/office/drawing/2014/main" id="{3D1FB844-0C9B-46E5-9D75-30509E994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66052300"/>
          <a:ext cx="95250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251</xdr:row>
      <xdr:rowOff>38100</xdr:rowOff>
    </xdr:from>
    <xdr:to>
      <xdr:col>1</xdr:col>
      <xdr:colOff>990600</xdr:colOff>
      <xdr:row>251</xdr:row>
      <xdr:rowOff>666750</xdr:rowOff>
    </xdr:to>
    <xdr:pic>
      <xdr:nvPicPr>
        <xdr:cNvPr id="74" name="Obraz 73">
          <a:hlinkClick xmlns:r="http://schemas.openxmlformats.org/officeDocument/2006/relationships" r:id="rId145"/>
          <a:extLst>
            <a:ext uri="{FF2B5EF4-FFF2-40B4-BE49-F238E27FC236}">
              <a16:creationId xmlns:a16="http://schemas.microsoft.com/office/drawing/2014/main" id="{BE8E7A05-463A-4C8A-A9BE-C9197152E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68185900"/>
          <a:ext cx="952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253</xdr:row>
      <xdr:rowOff>38100</xdr:rowOff>
    </xdr:from>
    <xdr:to>
      <xdr:col>1</xdr:col>
      <xdr:colOff>990600</xdr:colOff>
      <xdr:row>253</xdr:row>
      <xdr:rowOff>800100</xdr:rowOff>
    </xdr:to>
    <xdr:pic>
      <xdr:nvPicPr>
        <xdr:cNvPr id="75" name="Obraz 74">
          <a:hlinkClick xmlns:r="http://schemas.openxmlformats.org/officeDocument/2006/relationships" r:id="rId147"/>
          <a:extLst>
            <a:ext uri="{FF2B5EF4-FFF2-40B4-BE49-F238E27FC236}">
              <a16:creationId xmlns:a16="http://schemas.microsoft.com/office/drawing/2014/main" id="{7128B08A-ED4E-4515-9C4A-20544A339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70319500"/>
          <a:ext cx="9525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92</xdr:row>
      <xdr:rowOff>38100</xdr:rowOff>
    </xdr:from>
    <xdr:to>
      <xdr:col>1</xdr:col>
      <xdr:colOff>990600</xdr:colOff>
      <xdr:row>92</xdr:row>
      <xdr:rowOff>857250</xdr:rowOff>
    </xdr:to>
    <xdr:pic>
      <xdr:nvPicPr>
        <xdr:cNvPr id="76" name="Obraz 75">
          <a:hlinkClick xmlns:r="http://schemas.openxmlformats.org/officeDocument/2006/relationships" r:id="rId149"/>
          <a:extLst>
            <a:ext uri="{FF2B5EF4-FFF2-40B4-BE49-F238E27FC236}">
              <a16:creationId xmlns:a16="http://schemas.microsoft.com/office/drawing/2014/main" id="{9038F88C-6BF5-479A-AF11-6989FF462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97497900"/>
          <a:ext cx="9525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91</xdr:row>
      <xdr:rowOff>38100</xdr:rowOff>
    </xdr:from>
    <xdr:to>
      <xdr:col>1</xdr:col>
      <xdr:colOff>990600</xdr:colOff>
      <xdr:row>91</xdr:row>
      <xdr:rowOff>857250</xdr:rowOff>
    </xdr:to>
    <xdr:pic>
      <xdr:nvPicPr>
        <xdr:cNvPr id="77" name="Obraz 76">
          <a:hlinkClick xmlns:r="http://schemas.openxmlformats.org/officeDocument/2006/relationships" r:id="rId151"/>
          <a:extLst>
            <a:ext uri="{FF2B5EF4-FFF2-40B4-BE49-F238E27FC236}">
              <a16:creationId xmlns:a16="http://schemas.microsoft.com/office/drawing/2014/main" id="{BEC48A59-6820-4798-B886-DF5C98F01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98564700"/>
          <a:ext cx="9525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98</xdr:row>
      <xdr:rowOff>38100</xdr:rowOff>
    </xdr:from>
    <xdr:to>
      <xdr:col>1</xdr:col>
      <xdr:colOff>990600</xdr:colOff>
      <xdr:row>98</xdr:row>
      <xdr:rowOff>838200</xdr:rowOff>
    </xdr:to>
    <xdr:pic>
      <xdr:nvPicPr>
        <xdr:cNvPr id="78" name="Obraz 77">
          <a:hlinkClick xmlns:r="http://schemas.openxmlformats.org/officeDocument/2006/relationships" r:id="rId153"/>
          <a:extLst>
            <a:ext uri="{FF2B5EF4-FFF2-40B4-BE49-F238E27FC236}">
              <a16:creationId xmlns:a16="http://schemas.microsoft.com/office/drawing/2014/main" id="{7FCA51BA-E921-4365-85B7-2918A8CB2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03898700"/>
          <a:ext cx="95250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97</xdr:row>
      <xdr:rowOff>38100</xdr:rowOff>
    </xdr:from>
    <xdr:to>
      <xdr:col>1</xdr:col>
      <xdr:colOff>990600</xdr:colOff>
      <xdr:row>97</xdr:row>
      <xdr:rowOff>838200</xdr:rowOff>
    </xdr:to>
    <xdr:pic>
      <xdr:nvPicPr>
        <xdr:cNvPr id="79" name="Obraz 78">
          <a:hlinkClick xmlns:r="http://schemas.openxmlformats.org/officeDocument/2006/relationships" r:id="rId155"/>
          <a:extLst>
            <a:ext uri="{FF2B5EF4-FFF2-40B4-BE49-F238E27FC236}">
              <a16:creationId xmlns:a16="http://schemas.microsoft.com/office/drawing/2014/main" id="{04DAB4CE-9D0B-4080-BF42-06125A29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04965500"/>
          <a:ext cx="95250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95</xdr:row>
      <xdr:rowOff>38100</xdr:rowOff>
    </xdr:from>
    <xdr:to>
      <xdr:col>1</xdr:col>
      <xdr:colOff>990600</xdr:colOff>
      <xdr:row>95</xdr:row>
      <xdr:rowOff>981075</xdr:rowOff>
    </xdr:to>
    <xdr:pic>
      <xdr:nvPicPr>
        <xdr:cNvPr id="80" name="Obraz 79">
          <a:hlinkClick xmlns:r="http://schemas.openxmlformats.org/officeDocument/2006/relationships" r:id="rId157"/>
          <a:extLst>
            <a:ext uri="{FF2B5EF4-FFF2-40B4-BE49-F238E27FC236}">
              <a16:creationId xmlns:a16="http://schemas.microsoft.com/office/drawing/2014/main" id="{4C115BF0-976B-43AF-BF58-8FA28B3A7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01765100"/>
          <a:ext cx="952500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102</xdr:row>
      <xdr:rowOff>38100</xdr:rowOff>
    </xdr:from>
    <xdr:to>
      <xdr:col>1</xdr:col>
      <xdr:colOff>990600</xdr:colOff>
      <xdr:row>102</xdr:row>
      <xdr:rowOff>828675</xdr:rowOff>
    </xdr:to>
    <xdr:pic>
      <xdr:nvPicPr>
        <xdr:cNvPr id="81" name="Obraz 80">
          <a:hlinkClick xmlns:r="http://schemas.openxmlformats.org/officeDocument/2006/relationships" r:id="rId159"/>
          <a:extLst>
            <a:ext uri="{FF2B5EF4-FFF2-40B4-BE49-F238E27FC236}">
              <a16:creationId xmlns:a16="http://schemas.microsoft.com/office/drawing/2014/main" id="{169E69F0-D717-4FF0-8F5F-E94C8D1FB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07099100"/>
          <a:ext cx="952500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111</xdr:row>
      <xdr:rowOff>38100</xdr:rowOff>
    </xdr:from>
    <xdr:to>
      <xdr:col>1</xdr:col>
      <xdr:colOff>971550</xdr:colOff>
      <xdr:row>111</xdr:row>
      <xdr:rowOff>990600</xdr:rowOff>
    </xdr:to>
    <xdr:pic>
      <xdr:nvPicPr>
        <xdr:cNvPr id="82" name="Obraz 81">
          <a:hlinkClick xmlns:r="http://schemas.openxmlformats.org/officeDocument/2006/relationships" r:id="rId161"/>
          <a:extLst>
            <a:ext uri="{FF2B5EF4-FFF2-40B4-BE49-F238E27FC236}">
              <a16:creationId xmlns:a16="http://schemas.microsoft.com/office/drawing/2014/main" id="{A33ACF10-5B12-48B1-9998-26778ECB0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18833900"/>
          <a:ext cx="9334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116</xdr:row>
      <xdr:rowOff>38100</xdr:rowOff>
    </xdr:from>
    <xdr:to>
      <xdr:col>1</xdr:col>
      <xdr:colOff>990600</xdr:colOff>
      <xdr:row>116</xdr:row>
      <xdr:rowOff>876300</xdr:rowOff>
    </xdr:to>
    <xdr:pic>
      <xdr:nvPicPr>
        <xdr:cNvPr id="83" name="Obraz 82">
          <a:hlinkClick xmlns:r="http://schemas.openxmlformats.org/officeDocument/2006/relationships" r:id="rId163"/>
          <a:extLst>
            <a:ext uri="{FF2B5EF4-FFF2-40B4-BE49-F238E27FC236}">
              <a16:creationId xmlns:a16="http://schemas.microsoft.com/office/drawing/2014/main" id="{EA76D48B-1F85-4DBA-BBDB-3CAEE76CA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24167900"/>
          <a:ext cx="9525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100</xdr:row>
      <xdr:rowOff>38100</xdr:rowOff>
    </xdr:from>
    <xdr:to>
      <xdr:col>1</xdr:col>
      <xdr:colOff>704850</xdr:colOff>
      <xdr:row>100</xdr:row>
      <xdr:rowOff>990600</xdr:rowOff>
    </xdr:to>
    <xdr:pic>
      <xdr:nvPicPr>
        <xdr:cNvPr id="84" name="Obraz 83">
          <a:hlinkClick xmlns:r="http://schemas.openxmlformats.org/officeDocument/2006/relationships" r:id="rId165"/>
          <a:extLst>
            <a:ext uri="{FF2B5EF4-FFF2-40B4-BE49-F238E27FC236}">
              <a16:creationId xmlns:a16="http://schemas.microsoft.com/office/drawing/2014/main" id="{406ED91E-E91D-44EC-A7CF-C2AEFE6D5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08165900"/>
          <a:ext cx="6667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96</xdr:row>
      <xdr:rowOff>38100</xdr:rowOff>
    </xdr:from>
    <xdr:to>
      <xdr:col>1</xdr:col>
      <xdr:colOff>990600</xdr:colOff>
      <xdr:row>96</xdr:row>
      <xdr:rowOff>666750</xdr:rowOff>
    </xdr:to>
    <xdr:pic>
      <xdr:nvPicPr>
        <xdr:cNvPr id="85" name="Obraz 84">
          <a:hlinkClick xmlns:r="http://schemas.openxmlformats.org/officeDocument/2006/relationships" r:id="rId167"/>
          <a:extLst>
            <a:ext uri="{FF2B5EF4-FFF2-40B4-BE49-F238E27FC236}">
              <a16:creationId xmlns:a16="http://schemas.microsoft.com/office/drawing/2014/main" id="{7AEF7F27-18F7-4D57-89D7-D4A30E00B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02831900"/>
          <a:ext cx="952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107</xdr:row>
      <xdr:rowOff>38100</xdr:rowOff>
    </xdr:from>
    <xdr:to>
      <xdr:col>1</xdr:col>
      <xdr:colOff>990600</xdr:colOff>
      <xdr:row>107</xdr:row>
      <xdr:rowOff>933450</xdr:rowOff>
    </xdr:to>
    <xdr:pic>
      <xdr:nvPicPr>
        <xdr:cNvPr id="86" name="Obraz 85">
          <a:hlinkClick xmlns:r="http://schemas.openxmlformats.org/officeDocument/2006/relationships" r:id="rId169"/>
          <a:extLst>
            <a:ext uri="{FF2B5EF4-FFF2-40B4-BE49-F238E27FC236}">
              <a16:creationId xmlns:a16="http://schemas.microsoft.com/office/drawing/2014/main" id="{75FFDD5A-F158-4661-A554-F80DCC65E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10299500"/>
          <a:ext cx="95250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11</xdr:row>
      <xdr:rowOff>38100</xdr:rowOff>
    </xdr:from>
    <xdr:to>
      <xdr:col>1</xdr:col>
      <xdr:colOff>990600</xdr:colOff>
      <xdr:row>11</xdr:row>
      <xdr:rowOff>781050</xdr:rowOff>
    </xdr:to>
    <xdr:pic>
      <xdr:nvPicPr>
        <xdr:cNvPr id="87" name="Obraz 86">
          <a:hlinkClick xmlns:r="http://schemas.openxmlformats.org/officeDocument/2006/relationships" r:id="rId171"/>
          <a:extLst>
            <a:ext uri="{FF2B5EF4-FFF2-40B4-BE49-F238E27FC236}">
              <a16:creationId xmlns:a16="http://schemas.microsoft.com/office/drawing/2014/main" id="{3E07B060-E17D-4E67-B686-101C97B64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1087100"/>
          <a:ext cx="95250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8</xdr:row>
      <xdr:rowOff>38100</xdr:rowOff>
    </xdr:from>
    <xdr:to>
      <xdr:col>1</xdr:col>
      <xdr:colOff>695325</xdr:colOff>
      <xdr:row>8</xdr:row>
      <xdr:rowOff>990600</xdr:rowOff>
    </xdr:to>
    <xdr:pic>
      <xdr:nvPicPr>
        <xdr:cNvPr id="88" name="Obraz 87">
          <a:hlinkClick xmlns:r="http://schemas.openxmlformats.org/officeDocument/2006/relationships" r:id="rId173"/>
          <a:extLst>
            <a:ext uri="{FF2B5EF4-FFF2-40B4-BE49-F238E27FC236}">
              <a16:creationId xmlns:a16="http://schemas.microsoft.com/office/drawing/2014/main" id="{E07DD6FC-14D7-478B-863F-71043DDB3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8953500"/>
          <a:ext cx="65722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12</xdr:row>
      <xdr:rowOff>38100</xdr:rowOff>
    </xdr:from>
    <xdr:to>
      <xdr:col>1</xdr:col>
      <xdr:colOff>676275</xdr:colOff>
      <xdr:row>12</xdr:row>
      <xdr:rowOff>990600</xdr:rowOff>
    </xdr:to>
    <xdr:pic>
      <xdr:nvPicPr>
        <xdr:cNvPr id="89" name="Obraz 88">
          <a:hlinkClick xmlns:r="http://schemas.openxmlformats.org/officeDocument/2006/relationships" r:id="rId175"/>
          <a:extLst>
            <a:ext uri="{FF2B5EF4-FFF2-40B4-BE49-F238E27FC236}">
              <a16:creationId xmlns:a16="http://schemas.microsoft.com/office/drawing/2014/main" id="{26456D43-4421-41BC-9D4B-2B7886A10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2153900"/>
          <a:ext cx="63817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9</xdr:row>
      <xdr:rowOff>38100</xdr:rowOff>
    </xdr:from>
    <xdr:to>
      <xdr:col>1</xdr:col>
      <xdr:colOff>990600</xdr:colOff>
      <xdr:row>9</xdr:row>
      <xdr:rowOff>876300</xdr:rowOff>
    </xdr:to>
    <xdr:pic>
      <xdr:nvPicPr>
        <xdr:cNvPr id="90" name="Obraz 89">
          <a:hlinkClick xmlns:r="http://schemas.openxmlformats.org/officeDocument/2006/relationships" r:id="rId177"/>
          <a:extLst>
            <a:ext uri="{FF2B5EF4-FFF2-40B4-BE49-F238E27FC236}">
              <a16:creationId xmlns:a16="http://schemas.microsoft.com/office/drawing/2014/main" id="{FDE1D90C-EACA-4906-9547-EABD2469A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0020300"/>
          <a:ext cx="9525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10</xdr:row>
      <xdr:rowOff>38100</xdr:rowOff>
    </xdr:from>
    <xdr:to>
      <xdr:col>1</xdr:col>
      <xdr:colOff>676275</xdr:colOff>
      <xdr:row>10</xdr:row>
      <xdr:rowOff>990600</xdr:rowOff>
    </xdr:to>
    <xdr:pic>
      <xdr:nvPicPr>
        <xdr:cNvPr id="91" name="Obraz 90">
          <a:hlinkClick xmlns:r="http://schemas.openxmlformats.org/officeDocument/2006/relationships" r:id="rId179"/>
          <a:extLst>
            <a:ext uri="{FF2B5EF4-FFF2-40B4-BE49-F238E27FC236}">
              <a16:creationId xmlns:a16="http://schemas.microsoft.com/office/drawing/2014/main" id="{F55FDB14-3D0B-466C-BB85-A440119F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3220700"/>
          <a:ext cx="63817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93</xdr:row>
      <xdr:rowOff>38100</xdr:rowOff>
    </xdr:from>
    <xdr:to>
      <xdr:col>1</xdr:col>
      <xdr:colOff>990600</xdr:colOff>
      <xdr:row>93</xdr:row>
      <xdr:rowOff>981075</xdr:rowOff>
    </xdr:to>
    <xdr:pic>
      <xdr:nvPicPr>
        <xdr:cNvPr id="92" name="Obraz 91">
          <a:hlinkClick xmlns:r="http://schemas.openxmlformats.org/officeDocument/2006/relationships" r:id="rId181"/>
          <a:extLst>
            <a:ext uri="{FF2B5EF4-FFF2-40B4-BE49-F238E27FC236}">
              <a16:creationId xmlns:a16="http://schemas.microsoft.com/office/drawing/2014/main" id="{2138852A-E6DE-483B-A5FF-239A3031D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99631500"/>
          <a:ext cx="952500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94</xdr:row>
      <xdr:rowOff>38100</xdr:rowOff>
    </xdr:from>
    <xdr:to>
      <xdr:col>1</xdr:col>
      <xdr:colOff>990600</xdr:colOff>
      <xdr:row>94</xdr:row>
      <xdr:rowOff>981075</xdr:rowOff>
    </xdr:to>
    <xdr:pic>
      <xdr:nvPicPr>
        <xdr:cNvPr id="93" name="Obraz 92">
          <a:hlinkClick xmlns:r="http://schemas.openxmlformats.org/officeDocument/2006/relationships" r:id="rId183"/>
          <a:extLst>
            <a:ext uri="{FF2B5EF4-FFF2-40B4-BE49-F238E27FC236}">
              <a16:creationId xmlns:a16="http://schemas.microsoft.com/office/drawing/2014/main" id="{381D378B-9AEC-4E7E-BC0E-AA370FADB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00698300"/>
          <a:ext cx="952500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101</xdr:row>
      <xdr:rowOff>38100</xdr:rowOff>
    </xdr:from>
    <xdr:to>
      <xdr:col>1</xdr:col>
      <xdr:colOff>990600</xdr:colOff>
      <xdr:row>101</xdr:row>
      <xdr:rowOff>838200</xdr:rowOff>
    </xdr:to>
    <xdr:pic>
      <xdr:nvPicPr>
        <xdr:cNvPr id="94" name="Obraz 93">
          <a:hlinkClick xmlns:r="http://schemas.openxmlformats.org/officeDocument/2006/relationships" r:id="rId185"/>
          <a:extLst>
            <a:ext uri="{FF2B5EF4-FFF2-40B4-BE49-F238E27FC236}">
              <a16:creationId xmlns:a16="http://schemas.microsoft.com/office/drawing/2014/main" id="{CFABA3CF-215A-40E3-A4A0-BD3AF1717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09232700"/>
          <a:ext cx="95250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99</xdr:row>
      <xdr:rowOff>38100</xdr:rowOff>
    </xdr:from>
    <xdr:to>
      <xdr:col>1</xdr:col>
      <xdr:colOff>990600</xdr:colOff>
      <xdr:row>99</xdr:row>
      <xdr:rowOff>838200</xdr:rowOff>
    </xdr:to>
    <xdr:pic>
      <xdr:nvPicPr>
        <xdr:cNvPr id="95" name="Obraz 94">
          <a:hlinkClick xmlns:r="http://schemas.openxmlformats.org/officeDocument/2006/relationships" r:id="rId187"/>
          <a:extLst>
            <a:ext uri="{FF2B5EF4-FFF2-40B4-BE49-F238E27FC236}">
              <a16:creationId xmlns:a16="http://schemas.microsoft.com/office/drawing/2014/main" id="{5FD2DA69-EF25-4805-9086-3EBA7037C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06032300"/>
          <a:ext cx="95250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109</xdr:row>
      <xdr:rowOff>38100</xdr:rowOff>
    </xdr:from>
    <xdr:to>
      <xdr:col>1</xdr:col>
      <xdr:colOff>990600</xdr:colOff>
      <xdr:row>109</xdr:row>
      <xdr:rowOff>828675</xdr:rowOff>
    </xdr:to>
    <xdr:pic>
      <xdr:nvPicPr>
        <xdr:cNvPr id="96" name="Obraz 95">
          <a:hlinkClick xmlns:r="http://schemas.openxmlformats.org/officeDocument/2006/relationships" r:id="rId189"/>
          <a:extLst>
            <a:ext uri="{FF2B5EF4-FFF2-40B4-BE49-F238E27FC236}">
              <a16:creationId xmlns:a16="http://schemas.microsoft.com/office/drawing/2014/main" id="{9F7B8601-46EC-4776-9BE8-2FEAC04F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16700300"/>
          <a:ext cx="952500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108</xdr:row>
      <xdr:rowOff>38100</xdr:rowOff>
    </xdr:from>
    <xdr:to>
      <xdr:col>1</xdr:col>
      <xdr:colOff>990600</xdr:colOff>
      <xdr:row>108</xdr:row>
      <xdr:rowOff>828675</xdr:rowOff>
    </xdr:to>
    <xdr:pic>
      <xdr:nvPicPr>
        <xdr:cNvPr id="97" name="Obraz 96">
          <a:hlinkClick xmlns:r="http://schemas.openxmlformats.org/officeDocument/2006/relationships" r:id="rId191"/>
          <a:extLst>
            <a:ext uri="{FF2B5EF4-FFF2-40B4-BE49-F238E27FC236}">
              <a16:creationId xmlns:a16="http://schemas.microsoft.com/office/drawing/2014/main" id="{D8959C9F-5FCB-456A-93BA-FF3D3B21E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11366300"/>
          <a:ext cx="952500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104</xdr:row>
      <xdr:rowOff>38100</xdr:rowOff>
    </xdr:from>
    <xdr:to>
      <xdr:col>1</xdr:col>
      <xdr:colOff>990600</xdr:colOff>
      <xdr:row>104</xdr:row>
      <xdr:rowOff>828675</xdr:rowOff>
    </xdr:to>
    <xdr:pic>
      <xdr:nvPicPr>
        <xdr:cNvPr id="98" name="Obraz 97">
          <a:hlinkClick xmlns:r="http://schemas.openxmlformats.org/officeDocument/2006/relationships" r:id="rId193"/>
          <a:extLst>
            <a:ext uri="{FF2B5EF4-FFF2-40B4-BE49-F238E27FC236}">
              <a16:creationId xmlns:a16="http://schemas.microsoft.com/office/drawing/2014/main" id="{D07ADD49-8F03-43C3-9257-0AB5872F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13499900"/>
          <a:ext cx="952500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112</xdr:row>
      <xdr:rowOff>38100</xdr:rowOff>
    </xdr:from>
    <xdr:to>
      <xdr:col>1</xdr:col>
      <xdr:colOff>962025</xdr:colOff>
      <xdr:row>112</xdr:row>
      <xdr:rowOff>990600</xdr:rowOff>
    </xdr:to>
    <xdr:pic>
      <xdr:nvPicPr>
        <xdr:cNvPr id="99" name="Obraz 98">
          <a:hlinkClick xmlns:r="http://schemas.openxmlformats.org/officeDocument/2006/relationships" r:id="rId195"/>
          <a:extLst>
            <a:ext uri="{FF2B5EF4-FFF2-40B4-BE49-F238E27FC236}">
              <a16:creationId xmlns:a16="http://schemas.microsoft.com/office/drawing/2014/main" id="{4B0CD416-BF96-4D8F-9AF4-8382AEDB9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19900700"/>
          <a:ext cx="92392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19</xdr:row>
      <xdr:rowOff>38100</xdr:rowOff>
    </xdr:from>
    <xdr:to>
      <xdr:col>1</xdr:col>
      <xdr:colOff>990600</xdr:colOff>
      <xdr:row>19</xdr:row>
      <xdr:rowOff>857250</xdr:rowOff>
    </xdr:to>
    <xdr:pic>
      <xdr:nvPicPr>
        <xdr:cNvPr id="100" name="Obraz 99">
          <a:hlinkClick xmlns:r="http://schemas.openxmlformats.org/officeDocument/2006/relationships" r:id="rId197"/>
          <a:extLst>
            <a:ext uri="{FF2B5EF4-FFF2-40B4-BE49-F238E27FC236}">
              <a16:creationId xmlns:a16="http://schemas.microsoft.com/office/drawing/2014/main" id="{B156CF47-3262-4257-A9BD-EE3C85118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0688300"/>
          <a:ext cx="9525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20</xdr:row>
      <xdr:rowOff>38100</xdr:rowOff>
    </xdr:from>
    <xdr:to>
      <xdr:col>1</xdr:col>
      <xdr:colOff>990600</xdr:colOff>
      <xdr:row>20</xdr:row>
      <xdr:rowOff>866775</xdr:rowOff>
    </xdr:to>
    <xdr:pic>
      <xdr:nvPicPr>
        <xdr:cNvPr id="101" name="Obraz 100">
          <a:hlinkClick xmlns:r="http://schemas.openxmlformats.org/officeDocument/2006/relationships" r:id="rId199"/>
          <a:extLst>
            <a:ext uri="{FF2B5EF4-FFF2-40B4-BE49-F238E27FC236}">
              <a16:creationId xmlns:a16="http://schemas.microsoft.com/office/drawing/2014/main" id="{6F8C72A7-D45F-40E6-B168-0201E08E5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1755100"/>
          <a:ext cx="9525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275</xdr:row>
      <xdr:rowOff>38100</xdr:rowOff>
    </xdr:from>
    <xdr:to>
      <xdr:col>1</xdr:col>
      <xdr:colOff>990600</xdr:colOff>
      <xdr:row>275</xdr:row>
      <xdr:rowOff>752475</xdr:rowOff>
    </xdr:to>
    <xdr:pic>
      <xdr:nvPicPr>
        <xdr:cNvPr id="102" name="Obraz 101">
          <a:hlinkClick xmlns:r="http://schemas.openxmlformats.org/officeDocument/2006/relationships" r:id="rId201"/>
          <a:extLst>
            <a:ext uri="{FF2B5EF4-FFF2-40B4-BE49-F238E27FC236}">
              <a16:creationId xmlns:a16="http://schemas.microsoft.com/office/drawing/2014/main" id="{1DD94485-0337-469E-9BC6-445B35EA5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93789100"/>
          <a:ext cx="95250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18</xdr:row>
      <xdr:rowOff>38100</xdr:rowOff>
    </xdr:from>
    <xdr:to>
      <xdr:col>1</xdr:col>
      <xdr:colOff>742950</xdr:colOff>
      <xdr:row>18</xdr:row>
      <xdr:rowOff>990600</xdr:rowOff>
    </xdr:to>
    <xdr:pic>
      <xdr:nvPicPr>
        <xdr:cNvPr id="103" name="Obraz 102">
          <a:hlinkClick xmlns:r="http://schemas.openxmlformats.org/officeDocument/2006/relationships" r:id="rId203"/>
          <a:extLst>
            <a:ext uri="{FF2B5EF4-FFF2-40B4-BE49-F238E27FC236}">
              <a16:creationId xmlns:a16="http://schemas.microsoft.com/office/drawing/2014/main" id="{8DB77FFC-1FCE-4D33-8314-FDE64E84F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2821900"/>
          <a:ext cx="7048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287</xdr:row>
      <xdr:rowOff>38100</xdr:rowOff>
    </xdr:from>
    <xdr:to>
      <xdr:col>1</xdr:col>
      <xdr:colOff>990600</xdr:colOff>
      <xdr:row>287</xdr:row>
      <xdr:rowOff>933450</xdr:rowOff>
    </xdr:to>
    <xdr:pic>
      <xdr:nvPicPr>
        <xdr:cNvPr id="104" name="Obraz 103">
          <a:hlinkClick xmlns:r="http://schemas.openxmlformats.org/officeDocument/2006/relationships" r:id="rId205"/>
          <a:extLst>
            <a:ext uri="{FF2B5EF4-FFF2-40B4-BE49-F238E27FC236}">
              <a16:creationId xmlns:a16="http://schemas.microsoft.com/office/drawing/2014/main" id="{93148C8B-AA21-4F65-ACDE-8B426C9E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05523900"/>
          <a:ext cx="95250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361</xdr:row>
      <xdr:rowOff>38100</xdr:rowOff>
    </xdr:from>
    <xdr:to>
      <xdr:col>1</xdr:col>
      <xdr:colOff>971550</xdr:colOff>
      <xdr:row>361</xdr:row>
      <xdr:rowOff>990600</xdr:rowOff>
    </xdr:to>
    <xdr:pic>
      <xdr:nvPicPr>
        <xdr:cNvPr id="105" name="Obraz 104">
          <a:hlinkClick xmlns:r="http://schemas.openxmlformats.org/officeDocument/2006/relationships" r:id="rId207"/>
          <a:extLst>
            <a:ext uri="{FF2B5EF4-FFF2-40B4-BE49-F238E27FC236}">
              <a16:creationId xmlns:a16="http://schemas.microsoft.com/office/drawing/2014/main" id="{0E296D95-1A4C-43DB-9094-AFD86E6C5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84467100"/>
          <a:ext cx="9334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282</xdr:row>
      <xdr:rowOff>38100</xdr:rowOff>
    </xdr:from>
    <xdr:to>
      <xdr:col>1</xdr:col>
      <xdr:colOff>990600</xdr:colOff>
      <xdr:row>282</xdr:row>
      <xdr:rowOff>666750</xdr:rowOff>
    </xdr:to>
    <xdr:pic>
      <xdr:nvPicPr>
        <xdr:cNvPr id="106" name="Obraz 105">
          <a:hlinkClick xmlns:r="http://schemas.openxmlformats.org/officeDocument/2006/relationships" r:id="rId209"/>
          <a:extLst>
            <a:ext uri="{FF2B5EF4-FFF2-40B4-BE49-F238E27FC236}">
              <a16:creationId xmlns:a16="http://schemas.microsoft.com/office/drawing/2014/main" id="{A9C53B52-436F-49F2-B7BD-CAE0ABD58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00189900"/>
          <a:ext cx="952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277</xdr:row>
      <xdr:rowOff>38100</xdr:rowOff>
    </xdr:from>
    <xdr:to>
      <xdr:col>1</xdr:col>
      <xdr:colOff>714375</xdr:colOff>
      <xdr:row>277</xdr:row>
      <xdr:rowOff>990600</xdr:rowOff>
    </xdr:to>
    <xdr:pic>
      <xdr:nvPicPr>
        <xdr:cNvPr id="107" name="Obraz 106">
          <a:hlinkClick xmlns:r="http://schemas.openxmlformats.org/officeDocument/2006/relationships" r:id="rId211"/>
          <a:extLst>
            <a:ext uri="{FF2B5EF4-FFF2-40B4-BE49-F238E27FC236}">
              <a16:creationId xmlns:a16="http://schemas.microsoft.com/office/drawing/2014/main" id="{6CC23336-C116-4306-9C0D-4A5C6F6CF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94855900"/>
          <a:ext cx="67627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286</xdr:row>
      <xdr:rowOff>38100</xdr:rowOff>
    </xdr:from>
    <xdr:to>
      <xdr:col>1</xdr:col>
      <xdr:colOff>990600</xdr:colOff>
      <xdr:row>286</xdr:row>
      <xdr:rowOff>819150</xdr:rowOff>
    </xdr:to>
    <xdr:pic>
      <xdr:nvPicPr>
        <xdr:cNvPr id="108" name="Obraz 107">
          <a:hlinkClick xmlns:r="http://schemas.openxmlformats.org/officeDocument/2006/relationships" r:id="rId213"/>
          <a:extLst>
            <a:ext uri="{FF2B5EF4-FFF2-40B4-BE49-F238E27FC236}">
              <a16:creationId xmlns:a16="http://schemas.microsoft.com/office/drawing/2014/main" id="{AA750017-BC66-4E87-A06F-5B68D71E5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06590700"/>
          <a:ext cx="95250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279</xdr:row>
      <xdr:rowOff>38100</xdr:rowOff>
    </xdr:from>
    <xdr:to>
      <xdr:col>1</xdr:col>
      <xdr:colOff>990600</xdr:colOff>
      <xdr:row>279</xdr:row>
      <xdr:rowOff>838200</xdr:rowOff>
    </xdr:to>
    <xdr:pic>
      <xdr:nvPicPr>
        <xdr:cNvPr id="109" name="Obraz 108">
          <a:hlinkClick xmlns:r="http://schemas.openxmlformats.org/officeDocument/2006/relationships" r:id="rId215"/>
          <a:extLst>
            <a:ext uri="{FF2B5EF4-FFF2-40B4-BE49-F238E27FC236}">
              <a16:creationId xmlns:a16="http://schemas.microsoft.com/office/drawing/2014/main" id="{DBFA9EA0-D83C-4954-B09C-131BC4557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96989500"/>
          <a:ext cx="95250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276</xdr:row>
      <xdr:rowOff>38100</xdr:rowOff>
    </xdr:from>
    <xdr:to>
      <xdr:col>1</xdr:col>
      <xdr:colOff>990600</xdr:colOff>
      <xdr:row>276</xdr:row>
      <xdr:rowOff>971550</xdr:rowOff>
    </xdr:to>
    <xdr:pic>
      <xdr:nvPicPr>
        <xdr:cNvPr id="110" name="Obraz 109">
          <a:hlinkClick xmlns:r="http://schemas.openxmlformats.org/officeDocument/2006/relationships" r:id="rId217"/>
          <a:extLst>
            <a:ext uri="{FF2B5EF4-FFF2-40B4-BE49-F238E27FC236}">
              <a16:creationId xmlns:a16="http://schemas.microsoft.com/office/drawing/2014/main" id="{1C51A471-E77E-49EC-AB48-897917B7D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95922700"/>
          <a:ext cx="95250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283</xdr:row>
      <xdr:rowOff>38100</xdr:rowOff>
    </xdr:from>
    <xdr:to>
      <xdr:col>1</xdr:col>
      <xdr:colOff>704850</xdr:colOff>
      <xdr:row>283</xdr:row>
      <xdr:rowOff>990600</xdr:rowOff>
    </xdr:to>
    <xdr:pic>
      <xdr:nvPicPr>
        <xdr:cNvPr id="111" name="Obraz 110">
          <a:hlinkClick xmlns:r="http://schemas.openxmlformats.org/officeDocument/2006/relationships" r:id="rId219"/>
          <a:extLst>
            <a:ext uri="{FF2B5EF4-FFF2-40B4-BE49-F238E27FC236}">
              <a16:creationId xmlns:a16="http://schemas.microsoft.com/office/drawing/2014/main" id="{7FE872ED-194E-4540-BAB2-9E614A9C9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02323500"/>
          <a:ext cx="6667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284</xdr:row>
      <xdr:rowOff>38100</xdr:rowOff>
    </xdr:from>
    <xdr:to>
      <xdr:col>1</xdr:col>
      <xdr:colOff>714375</xdr:colOff>
      <xdr:row>284</xdr:row>
      <xdr:rowOff>990600</xdr:rowOff>
    </xdr:to>
    <xdr:pic>
      <xdr:nvPicPr>
        <xdr:cNvPr id="112" name="Obraz 111">
          <a:hlinkClick xmlns:r="http://schemas.openxmlformats.org/officeDocument/2006/relationships" r:id="rId221"/>
          <a:extLst>
            <a:ext uri="{FF2B5EF4-FFF2-40B4-BE49-F238E27FC236}">
              <a16:creationId xmlns:a16="http://schemas.microsoft.com/office/drawing/2014/main" id="{7C27A826-0B1A-4C15-ACC4-1A8C7074D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03390300"/>
          <a:ext cx="67627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280</xdr:row>
      <xdr:rowOff>38100</xdr:rowOff>
    </xdr:from>
    <xdr:to>
      <xdr:col>1</xdr:col>
      <xdr:colOff>990600</xdr:colOff>
      <xdr:row>280</xdr:row>
      <xdr:rowOff>838200</xdr:rowOff>
    </xdr:to>
    <xdr:pic>
      <xdr:nvPicPr>
        <xdr:cNvPr id="113" name="Obraz 112">
          <a:hlinkClick xmlns:r="http://schemas.openxmlformats.org/officeDocument/2006/relationships" r:id="rId223"/>
          <a:extLst>
            <a:ext uri="{FF2B5EF4-FFF2-40B4-BE49-F238E27FC236}">
              <a16:creationId xmlns:a16="http://schemas.microsoft.com/office/drawing/2014/main" id="{A39A9630-D2D9-45E7-BD46-5C6ED4103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98056300"/>
          <a:ext cx="95250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281</xdr:row>
      <xdr:rowOff>38100</xdr:rowOff>
    </xdr:from>
    <xdr:to>
      <xdr:col>1</xdr:col>
      <xdr:colOff>866775</xdr:colOff>
      <xdr:row>281</xdr:row>
      <xdr:rowOff>990600</xdr:rowOff>
    </xdr:to>
    <xdr:pic>
      <xdr:nvPicPr>
        <xdr:cNvPr id="114" name="Obraz 113">
          <a:hlinkClick xmlns:r="http://schemas.openxmlformats.org/officeDocument/2006/relationships" r:id="rId225"/>
          <a:extLst>
            <a:ext uri="{FF2B5EF4-FFF2-40B4-BE49-F238E27FC236}">
              <a16:creationId xmlns:a16="http://schemas.microsoft.com/office/drawing/2014/main" id="{F28D4858-ED2C-4C00-9F9D-D8B01837B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01256700"/>
          <a:ext cx="82867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289</xdr:row>
      <xdr:rowOff>38100</xdr:rowOff>
    </xdr:from>
    <xdr:to>
      <xdr:col>1</xdr:col>
      <xdr:colOff>676275</xdr:colOff>
      <xdr:row>289</xdr:row>
      <xdr:rowOff>990600</xdr:rowOff>
    </xdr:to>
    <xdr:pic>
      <xdr:nvPicPr>
        <xdr:cNvPr id="115" name="Obraz 114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id="{FF2177E4-BF39-406B-8D5F-F10B586A1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08724300"/>
          <a:ext cx="63817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278</xdr:row>
      <xdr:rowOff>38100</xdr:rowOff>
    </xdr:from>
    <xdr:to>
      <xdr:col>1</xdr:col>
      <xdr:colOff>990600</xdr:colOff>
      <xdr:row>278</xdr:row>
      <xdr:rowOff>971550</xdr:rowOff>
    </xdr:to>
    <xdr:pic>
      <xdr:nvPicPr>
        <xdr:cNvPr id="116" name="Obraz 115">
          <a:hlinkClick xmlns:r="http://schemas.openxmlformats.org/officeDocument/2006/relationships" r:id="rId229"/>
          <a:extLst>
            <a:ext uri="{FF2B5EF4-FFF2-40B4-BE49-F238E27FC236}">
              <a16:creationId xmlns:a16="http://schemas.microsoft.com/office/drawing/2014/main" id="{B89438FA-945F-4064-B1BB-DEC6D83C9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99123100"/>
          <a:ext cx="95250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285</xdr:row>
      <xdr:rowOff>38100</xdr:rowOff>
    </xdr:from>
    <xdr:to>
      <xdr:col>1</xdr:col>
      <xdr:colOff>990600</xdr:colOff>
      <xdr:row>285</xdr:row>
      <xdr:rowOff>828675</xdr:rowOff>
    </xdr:to>
    <xdr:pic>
      <xdr:nvPicPr>
        <xdr:cNvPr id="117" name="Obraz 116">
          <a:hlinkClick xmlns:r="http://schemas.openxmlformats.org/officeDocument/2006/relationships" r:id="rId231"/>
          <a:extLst>
            <a:ext uri="{FF2B5EF4-FFF2-40B4-BE49-F238E27FC236}">
              <a16:creationId xmlns:a16="http://schemas.microsoft.com/office/drawing/2014/main" id="{3C6A92EE-4389-465C-8030-FA8892F55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04457100"/>
          <a:ext cx="952500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288</xdr:row>
      <xdr:rowOff>38100</xdr:rowOff>
    </xdr:from>
    <xdr:to>
      <xdr:col>1</xdr:col>
      <xdr:colOff>952500</xdr:colOff>
      <xdr:row>288</xdr:row>
      <xdr:rowOff>990600</xdr:rowOff>
    </xdr:to>
    <xdr:pic>
      <xdr:nvPicPr>
        <xdr:cNvPr id="118" name="Obraz 117">
          <a:hlinkClick xmlns:r="http://schemas.openxmlformats.org/officeDocument/2006/relationships" r:id="rId233"/>
          <a:extLst>
            <a:ext uri="{FF2B5EF4-FFF2-40B4-BE49-F238E27FC236}">
              <a16:creationId xmlns:a16="http://schemas.microsoft.com/office/drawing/2014/main" id="{3C1CD4B8-B4BA-41B7-94B6-D35B6F436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07657500"/>
          <a:ext cx="9144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422</xdr:row>
      <xdr:rowOff>38100</xdr:rowOff>
    </xdr:from>
    <xdr:to>
      <xdr:col>1</xdr:col>
      <xdr:colOff>990600</xdr:colOff>
      <xdr:row>422</xdr:row>
      <xdr:rowOff>752475</xdr:rowOff>
    </xdr:to>
    <xdr:pic>
      <xdr:nvPicPr>
        <xdr:cNvPr id="119" name="Obraz 118">
          <a:hlinkClick xmlns:r="http://schemas.openxmlformats.org/officeDocument/2006/relationships" r:id="rId235"/>
          <a:extLst>
            <a:ext uri="{FF2B5EF4-FFF2-40B4-BE49-F238E27FC236}">
              <a16:creationId xmlns:a16="http://schemas.microsoft.com/office/drawing/2014/main" id="{EDC902F3-AD0F-469E-A93A-DAC965539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50608700"/>
          <a:ext cx="95250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428</xdr:row>
      <xdr:rowOff>38100</xdr:rowOff>
    </xdr:from>
    <xdr:to>
      <xdr:col>1</xdr:col>
      <xdr:colOff>990600</xdr:colOff>
      <xdr:row>428</xdr:row>
      <xdr:rowOff>809625</xdr:rowOff>
    </xdr:to>
    <xdr:pic>
      <xdr:nvPicPr>
        <xdr:cNvPr id="120" name="Obraz 119">
          <a:hlinkClick xmlns:r="http://schemas.openxmlformats.org/officeDocument/2006/relationships" r:id="rId237"/>
          <a:extLst>
            <a:ext uri="{FF2B5EF4-FFF2-40B4-BE49-F238E27FC236}">
              <a16:creationId xmlns:a16="http://schemas.microsoft.com/office/drawing/2014/main" id="{0543B3A9-A6E5-4EB6-9C15-6739BA690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57009500"/>
          <a:ext cx="9525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402</xdr:row>
      <xdr:rowOff>38100</xdr:rowOff>
    </xdr:from>
    <xdr:to>
      <xdr:col>1</xdr:col>
      <xdr:colOff>990600</xdr:colOff>
      <xdr:row>402</xdr:row>
      <xdr:rowOff>800100</xdr:rowOff>
    </xdr:to>
    <xdr:pic>
      <xdr:nvPicPr>
        <xdr:cNvPr id="121" name="Obraz 120">
          <a:hlinkClick xmlns:r="http://schemas.openxmlformats.org/officeDocument/2006/relationships" r:id="rId239"/>
          <a:extLst>
            <a:ext uri="{FF2B5EF4-FFF2-40B4-BE49-F238E27FC236}">
              <a16:creationId xmlns:a16="http://schemas.microsoft.com/office/drawing/2014/main" id="{207BE424-7955-4328-8B3B-1B24AA374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29272700"/>
          <a:ext cx="9525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419</xdr:row>
      <xdr:rowOff>38100</xdr:rowOff>
    </xdr:from>
    <xdr:to>
      <xdr:col>1</xdr:col>
      <xdr:colOff>990600</xdr:colOff>
      <xdr:row>419</xdr:row>
      <xdr:rowOff>790575</xdr:rowOff>
    </xdr:to>
    <xdr:pic>
      <xdr:nvPicPr>
        <xdr:cNvPr id="122" name="Obraz 121">
          <a:hlinkClick xmlns:r="http://schemas.openxmlformats.org/officeDocument/2006/relationships" r:id="rId241"/>
          <a:extLst>
            <a:ext uri="{FF2B5EF4-FFF2-40B4-BE49-F238E27FC236}">
              <a16:creationId xmlns:a16="http://schemas.microsoft.com/office/drawing/2014/main" id="{B0A013FF-E0E3-4B3E-AC37-D65DD074C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47408300"/>
          <a:ext cx="95250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404</xdr:row>
      <xdr:rowOff>38100</xdr:rowOff>
    </xdr:from>
    <xdr:to>
      <xdr:col>1</xdr:col>
      <xdr:colOff>990600</xdr:colOff>
      <xdr:row>404</xdr:row>
      <xdr:rowOff>800100</xdr:rowOff>
    </xdr:to>
    <xdr:pic>
      <xdr:nvPicPr>
        <xdr:cNvPr id="123" name="Obraz 122">
          <a:hlinkClick xmlns:r="http://schemas.openxmlformats.org/officeDocument/2006/relationships" r:id="rId243"/>
          <a:extLst>
            <a:ext uri="{FF2B5EF4-FFF2-40B4-BE49-F238E27FC236}">
              <a16:creationId xmlns:a16="http://schemas.microsoft.com/office/drawing/2014/main" id="{33279755-DC73-48E6-A962-A943A459A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30339500"/>
          <a:ext cx="9525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424</xdr:row>
      <xdr:rowOff>38100</xdr:rowOff>
    </xdr:from>
    <xdr:to>
      <xdr:col>1</xdr:col>
      <xdr:colOff>990600</xdr:colOff>
      <xdr:row>424</xdr:row>
      <xdr:rowOff>781050</xdr:rowOff>
    </xdr:to>
    <xdr:pic>
      <xdr:nvPicPr>
        <xdr:cNvPr id="124" name="Obraz 123">
          <a:hlinkClick xmlns:r="http://schemas.openxmlformats.org/officeDocument/2006/relationships" r:id="rId245"/>
          <a:extLst>
            <a:ext uri="{FF2B5EF4-FFF2-40B4-BE49-F238E27FC236}">
              <a16:creationId xmlns:a16="http://schemas.microsoft.com/office/drawing/2014/main" id="{7ED36651-E0B7-4700-A47B-9CFDFBFA1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51675500"/>
          <a:ext cx="95250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423</xdr:row>
      <xdr:rowOff>38100</xdr:rowOff>
    </xdr:from>
    <xdr:to>
      <xdr:col>1</xdr:col>
      <xdr:colOff>990600</xdr:colOff>
      <xdr:row>423</xdr:row>
      <xdr:rowOff>781050</xdr:rowOff>
    </xdr:to>
    <xdr:pic>
      <xdr:nvPicPr>
        <xdr:cNvPr id="125" name="Obraz 124">
          <a:hlinkClick xmlns:r="http://schemas.openxmlformats.org/officeDocument/2006/relationships" r:id="rId247"/>
          <a:extLst>
            <a:ext uri="{FF2B5EF4-FFF2-40B4-BE49-F238E27FC236}">
              <a16:creationId xmlns:a16="http://schemas.microsoft.com/office/drawing/2014/main" id="{6FAD0571-8733-4EE8-BA82-0AB89D1E7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52742300"/>
          <a:ext cx="95250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403</xdr:row>
      <xdr:rowOff>38100</xdr:rowOff>
    </xdr:from>
    <xdr:to>
      <xdr:col>1</xdr:col>
      <xdr:colOff>990600</xdr:colOff>
      <xdr:row>403</xdr:row>
      <xdr:rowOff>800100</xdr:rowOff>
    </xdr:to>
    <xdr:pic>
      <xdr:nvPicPr>
        <xdr:cNvPr id="126" name="Obraz 125">
          <a:hlinkClick xmlns:r="http://schemas.openxmlformats.org/officeDocument/2006/relationships" r:id="rId249"/>
          <a:extLst>
            <a:ext uri="{FF2B5EF4-FFF2-40B4-BE49-F238E27FC236}">
              <a16:creationId xmlns:a16="http://schemas.microsoft.com/office/drawing/2014/main" id="{13D0342C-E7AB-45AD-A6FC-7BAAF3A60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31406300"/>
          <a:ext cx="9525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416</xdr:row>
      <xdr:rowOff>38100</xdr:rowOff>
    </xdr:from>
    <xdr:to>
      <xdr:col>1</xdr:col>
      <xdr:colOff>990600</xdr:colOff>
      <xdr:row>416</xdr:row>
      <xdr:rowOff>733425</xdr:rowOff>
    </xdr:to>
    <xdr:pic>
      <xdr:nvPicPr>
        <xdr:cNvPr id="127" name="Obraz 126">
          <a:hlinkClick xmlns:r="http://schemas.openxmlformats.org/officeDocument/2006/relationships" r:id="rId251"/>
          <a:extLst>
            <a:ext uri="{FF2B5EF4-FFF2-40B4-BE49-F238E27FC236}">
              <a16:creationId xmlns:a16="http://schemas.microsoft.com/office/drawing/2014/main" id="{8F458434-8094-4482-816D-5C433DDD6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44207900"/>
          <a:ext cx="9525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405</xdr:row>
      <xdr:rowOff>38100</xdr:rowOff>
    </xdr:from>
    <xdr:to>
      <xdr:col>1</xdr:col>
      <xdr:colOff>990600</xdr:colOff>
      <xdr:row>405</xdr:row>
      <xdr:rowOff>800100</xdr:rowOff>
    </xdr:to>
    <xdr:pic>
      <xdr:nvPicPr>
        <xdr:cNvPr id="128" name="Obraz 127">
          <a:hlinkClick xmlns:r="http://schemas.openxmlformats.org/officeDocument/2006/relationships" r:id="rId253"/>
          <a:extLst>
            <a:ext uri="{FF2B5EF4-FFF2-40B4-BE49-F238E27FC236}">
              <a16:creationId xmlns:a16="http://schemas.microsoft.com/office/drawing/2014/main" id="{558D845C-B5F1-4DB6-BE2D-51091F392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32473100"/>
          <a:ext cx="9525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406</xdr:row>
      <xdr:rowOff>38100</xdr:rowOff>
    </xdr:from>
    <xdr:to>
      <xdr:col>1</xdr:col>
      <xdr:colOff>990600</xdr:colOff>
      <xdr:row>406</xdr:row>
      <xdr:rowOff>790575</xdr:rowOff>
    </xdr:to>
    <xdr:pic>
      <xdr:nvPicPr>
        <xdr:cNvPr id="129" name="Obraz 128">
          <a:hlinkClick xmlns:r="http://schemas.openxmlformats.org/officeDocument/2006/relationships" r:id="rId255"/>
          <a:extLst>
            <a:ext uri="{FF2B5EF4-FFF2-40B4-BE49-F238E27FC236}">
              <a16:creationId xmlns:a16="http://schemas.microsoft.com/office/drawing/2014/main" id="{A65DBA0C-F4D3-4BE9-AB5F-01E56C69C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33539900"/>
          <a:ext cx="95250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420</xdr:row>
      <xdr:rowOff>38100</xdr:rowOff>
    </xdr:from>
    <xdr:to>
      <xdr:col>1</xdr:col>
      <xdr:colOff>990600</xdr:colOff>
      <xdr:row>420</xdr:row>
      <xdr:rowOff>790575</xdr:rowOff>
    </xdr:to>
    <xdr:pic>
      <xdr:nvPicPr>
        <xdr:cNvPr id="130" name="Obraz 129">
          <a:hlinkClick xmlns:r="http://schemas.openxmlformats.org/officeDocument/2006/relationships" r:id="rId257"/>
          <a:extLst>
            <a:ext uri="{FF2B5EF4-FFF2-40B4-BE49-F238E27FC236}">
              <a16:creationId xmlns:a16="http://schemas.microsoft.com/office/drawing/2014/main" id="{4C4BBBF7-7307-4B8D-BC53-29D8F837D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48475100"/>
          <a:ext cx="95250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427</xdr:row>
      <xdr:rowOff>38100</xdr:rowOff>
    </xdr:from>
    <xdr:to>
      <xdr:col>1</xdr:col>
      <xdr:colOff>981075</xdr:colOff>
      <xdr:row>427</xdr:row>
      <xdr:rowOff>990600</xdr:rowOff>
    </xdr:to>
    <xdr:pic>
      <xdr:nvPicPr>
        <xdr:cNvPr id="131" name="Obraz 130">
          <a:hlinkClick xmlns:r="http://schemas.openxmlformats.org/officeDocument/2006/relationships" r:id="rId259"/>
          <a:extLst>
            <a:ext uri="{FF2B5EF4-FFF2-40B4-BE49-F238E27FC236}">
              <a16:creationId xmlns:a16="http://schemas.microsoft.com/office/drawing/2014/main" id="{48E6179E-B363-4F7F-8BB4-73828A1FB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55942700"/>
          <a:ext cx="94297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397</xdr:row>
      <xdr:rowOff>38100</xdr:rowOff>
    </xdr:from>
    <xdr:to>
      <xdr:col>1</xdr:col>
      <xdr:colOff>990600</xdr:colOff>
      <xdr:row>397</xdr:row>
      <xdr:rowOff>971550</xdr:rowOff>
    </xdr:to>
    <xdr:pic>
      <xdr:nvPicPr>
        <xdr:cNvPr id="132" name="Obraz 131">
          <a:hlinkClick xmlns:r="http://schemas.openxmlformats.org/officeDocument/2006/relationships" r:id="rId261"/>
          <a:extLst>
            <a:ext uri="{FF2B5EF4-FFF2-40B4-BE49-F238E27FC236}">
              <a16:creationId xmlns:a16="http://schemas.microsoft.com/office/drawing/2014/main" id="{AAFC1AAC-CD37-4B49-9FDC-2162996C6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22871900"/>
          <a:ext cx="95250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399</xdr:row>
      <xdr:rowOff>38100</xdr:rowOff>
    </xdr:from>
    <xdr:to>
      <xdr:col>1</xdr:col>
      <xdr:colOff>990600</xdr:colOff>
      <xdr:row>399</xdr:row>
      <xdr:rowOff>828675</xdr:rowOff>
    </xdr:to>
    <xdr:pic>
      <xdr:nvPicPr>
        <xdr:cNvPr id="133" name="Obraz 132">
          <a:hlinkClick xmlns:r="http://schemas.openxmlformats.org/officeDocument/2006/relationships" r:id="rId263"/>
          <a:extLst>
            <a:ext uri="{FF2B5EF4-FFF2-40B4-BE49-F238E27FC236}">
              <a16:creationId xmlns:a16="http://schemas.microsoft.com/office/drawing/2014/main" id="{CBEA746B-B401-4A06-A0E5-A9E1F2785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26072300"/>
          <a:ext cx="952500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400</xdr:row>
      <xdr:rowOff>38100</xdr:rowOff>
    </xdr:from>
    <xdr:to>
      <xdr:col>1</xdr:col>
      <xdr:colOff>990600</xdr:colOff>
      <xdr:row>400</xdr:row>
      <xdr:rowOff>828675</xdr:rowOff>
    </xdr:to>
    <xdr:pic>
      <xdr:nvPicPr>
        <xdr:cNvPr id="134" name="Obraz 133">
          <a:hlinkClick xmlns:r="http://schemas.openxmlformats.org/officeDocument/2006/relationships" r:id="rId265"/>
          <a:extLst>
            <a:ext uri="{FF2B5EF4-FFF2-40B4-BE49-F238E27FC236}">
              <a16:creationId xmlns:a16="http://schemas.microsoft.com/office/drawing/2014/main" id="{533F231A-E1A6-47C1-BE42-388862595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27139100"/>
          <a:ext cx="952500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407</xdr:row>
      <xdr:rowOff>38100</xdr:rowOff>
    </xdr:from>
    <xdr:to>
      <xdr:col>1</xdr:col>
      <xdr:colOff>666750</xdr:colOff>
      <xdr:row>407</xdr:row>
      <xdr:rowOff>990600</xdr:rowOff>
    </xdr:to>
    <xdr:pic>
      <xdr:nvPicPr>
        <xdr:cNvPr id="135" name="Obraz 134">
          <a:hlinkClick xmlns:r="http://schemas.openxmlformats.org/officeDocument/2006/relationships" r:id="rId267"/>
          <a:extLst>
            <a:ext uri="{FF2B5EF4-FFF2-40B4-BE49-F238E27FC236}">
              <a16:creationId xmlns:a16="http://schemas.microsoft.com/office/drawing/2014/main" id="{BCD64B9B-FF4B-48AB-9728-4A4419683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34606700"/>
          <a:ext cx="6286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408</xdr:row>
      <xdr:rowOff>38100</xdr:rowOff>
    </xdr:from>
    <xdr:to>
      <xdr:col>1</xdr:col>
      <xdr:colOff>990600</xdr:colOff>
      <xdr:row>408</xdr:row>
      <xdr:rowOff>800100</xdr:rowOff>
    </xdr:to>
    <xdr:pic>
      <xdr:nvPicPr>
        <xdr:cNvPr id="136" name="Obraz 135">
          <a:hlinkClick xmlns:r="http://schemas.openxmlformats.org/officeDocument/2006/relationships" r:id="rId269"/>
          <a:extLst>
            <a:ext uri="{FF2B5EF4-FFF2-40B4-BE49-F238E27FC236}">
              <a16:creationId xmlns:a16="http://schemas.microsoft.com/office/drawing/2014/main" id="{5A7F903F-7AF4-4E9D-81FE-78BDEC1B7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35673500"/>
          <a:ext cx="9525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414</xdr:row>
      <xdr:rowOff>38100</xdr:rowOff>
    </xdr:from>
    <xdr:to>
      <xdr:col>1</xdr:col>
      <xdr:colOff>990600</xdr:colOff>
      <xdr:row>414</xdr:row>
      <xdr:rowOff>800100</xdr:rowOff>
    </xdr:to>
    <xdr:pic>
      <xdr:nvPicPr>
        <xdr:cNvPr id="137" name="Obraz 136">
          <a:hlinkClick xmlns:r="http://schemas.openxmlformats.org/officeDocument/2006/relationships" r:id="rId271"/>
          <a:extLst>
            <a:ext uri="{FF2B5EF4-FFF2-40B4-BE49-F238E27FC236}">
              <a16:creationId xmlns:a16="http://schemas.microsoft.com/office/drawing/2014/main" id="{1641D5E3-5693-4B0F-938E-F013A6BB9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42074300"/>
          <a:ext cx="9525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417</xdr:row>
      <xdr:rowOff>38100</xdr:rowOff>
    </xdr:from>
    <xdr:to>
      <xdr:col>1</xdr:col>
      <xdr:colOff>990600</xdr:colOff>
      <xdr:row>417</xdr:row>
      <xdr:rowOff>733425</xdr:rowOff>
    </xdr:to>
    <xdr:pic>
      <xdr:nvPicPr>
        <xdr:cNvPr id="138" name="Obraz 137">
          <a:hlinkClick xmlns:r="http://schemas.openxmlformats.org/officeDocument/2006/relationships" r:id="rId273"/>
          <a:extLst>
            <a:ext uri="{FF2B5EF4-FFF2-40B4-BE49-F238E27FC236}">
              <a16:creationId xmlns:a16="http://schemas.microsoft.com/office/drawing/2014/main" id="{EFF9B6C3-DD76-41B8-8DAB-6C475AE8A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45274700"/>
          <a:ext cx="9525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398</xdr:row>
      <xdr:rowOff>38100</xdr:rowOff>
    </xdr:from>
    <xdr:to>
      <xdr:col>1</xdr:col>
      <xdr:colOff>990600</xdr:colOff>
      <xdr:row>398</xdr:row>
      <xdr:rowOff>971550</xdr:rowOff>
    </xdr:to>
    <xdr:pic>
      <xdr:nvPicPr>
        <xdr:cNvPr id="139" name="Obraz 138">
          <a:hlinkClick xmlns:r="http://schemas.openxmlformats.org/officeDocument/2006/relationships" r:id="rId275"/>
          <a:extLst>
            <a:ext uri="{FF2B5EF4-FFF2-40B4-BE49-F238E27FC236}">
              <a16:creationId xmlns:a16="http://schemas.microsoft.com/office/drawing/2014/main" id="{34CF2A32-D5D3-43C5-8735-7CABC0647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23938700"/>
          <a:ext cx="95250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412</xdr:row>
      <xdr:rowOff>38100</xdr:rowOff>
    </xdr:from>
    <xdr:to>
      <xdr:col>1</xdr:col>
      <xdr:colOff>990600</xdr:colOff>
      <xdr:row>412</xdr:row>
      <xdr:rowOff>800100</xdr:rowOff>
    </xdr:to>
    <xdr:pic>
      <xdr:nvPicPr>
        <xdr:cNvPr id="140" name="Obraz 139">
          <a:hlinkClick xmlns:r="http://schemas.openxmlformats.org/officeDocument/2006/relationships" r:id="rId277"/>
          <a:extLst>
            <a:ext uri="{FF2B5EF4-FFF2-40B4-BE49-F238E27FC236}">
              <a16:creationId xmlns:a16="http://schemas.microsoft.com/office/drawing/2014/main" id="{D6D25AA0-7B72-46CD-B707-C5EEE7723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36740300"/>
          <a:ext cx="9525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413</xdr:row>
      <xdr:rowOff>38100</xdr:rowOff>
    </xdr:from>
    <xdr:to>
      <xdr:col>1</xdr:col>
      <xdr:colOff>990600</xdr:colOff>
      <xdr:row>413</xdr:row>
      <xdr:rowOff>800100</xdr:rowOff>
    </xdr:to>
    <xdr:pic>
      <xdr:nvPicPr>
        <xdr:cNvPr id="141" name="Obraz 140">
          <a:hlinkClick xmlns:r="http://schemas.openxmlformats.org/officeDocument/2006/relationships" r:id="rId279"/>
          <a:extLst>
            <a:ext uri="{FF2B5EF4-FFF2-40B4-BE49-F238E27FC236}">
              <a16:creationId xmlns:a16="http://schemas.microsoft.com/office/drawing/2014/main" id="{8D242212-BAA5-4B7E-B648-5560ED20C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37807100"/>
          <a:ext cx="9525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425</xdr:row>
      <xdr:rowOff>38100</xdr:rowOff>
    </xdr:from>
    <xdr:to>
      <xdr:col>1</xdr:col>
      <xdr:colOff>990600</xdr:colOff>
      <xdr:row>425</xdr:row>
      <xdr:rowOff>781050</xdr:rowOff>
    </xdr:to>
    <xdr:pic>
      <xdr:nvPicPr>
        <xdr:cNvPr id="142" name="Obraz 141">
          <a:hlinkClick xmlns:r="http://schemas.openxmlformats.org/officeDocument/2006/relationships" r:id="rId281"/>
          <a:extLst>
            <a:ext uri="{FF2B5EF4-FFF2-40B4-BE49-F238E27FC236}">
              <a16:creationId xmlns:a16="http://schemas.microsoft.com/office/drawing/2014/main" id="{A31D68CB-037D-48B1-8EA1-68DE3DCD7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53809100"/>
          <a:ext cx="95250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177</xdr:row>
      <xdr:rowOff>38100</xdr:rowOff>
    </xdr:from>
    <xdr:to>
      <xdr:col>1</xdr:col>
      <xdr:colOff>990600</xdr:colOff>
      <xdr:row>177</xdr:row>
      <xdr:rowOff>838200</xdr:rowOff>
    </xdr:to>
    <xdr:pic>
      <xdr:nvPicPr>
        <xdr:cNvPr id="143" name="Obraz 142">
          <a:hlinkClick xmlns:r="http://schemas.openxmlformats.org/officeDocument/2006/relationships" r:id="rId283"/>
          <a:extLst>
            <a:ext uri="{FF2B5EF4-FFF2-40B4-BE49-F238E27FC236}">
              <a16:creationId xmlns:a16="http://schemas.microsoft.com/office/drawing/2014/main" id="{97AFDE5E-F684-4C36-8058-F9C1D4A35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89242700"/>
          <a:ext cx="95250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189</xdr:row>
      <xdr:rowOff>38100</xdr:rowOff>
    </xdr:from>
    <xdr:to>
      <xdr:col>1</xdr:col>
      <xdr:colOff>952500</xdr:colOff>
      <xdr:row>189</xdr:row>
      <xdr:rowOff>990600</xdr:rowOff>
    </xdr:to>
    <xdr:pic>
      <xdr:nvPicPr>
        <xdr:cNvPr id="144" name="Obraz 143">
          <a:hlinkClick xmlns:r="http://schemas.openxmlformats.org/officeDocument/2006/relationships" r:id="rId285"/>
          <a:extLst>
            <a:ext uri="{FF2B5EF4-FFF2-40B4-BE49-F238E27FC236}">
              <a16:creationId xmlns:a16="http://schemas.microsoft.com/office/drawing/2014/main" id="{233616F0-8766-41F8-8344-E7E78EE26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02044300"/>
          <a:ext cx="9144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172</xdr:row>
      <xdr:rowOff>38100</xdr:rowOff>
    </xdr:from>
    <xdr:to>
      <xdr:col>1</xdr:col>
      <xdr:colOff>990600</xdr:colOff>
      <xdr:row>172</xdr:row>
      <xdr:rowOff>981075</xdr:rowOff>
    </xdr:to>
    <xdr:pic>
      <xdr:nvPicPr>
        <xdr:cNvPr id="145" name="Obraz 144">
          <a:hlinkClick xmlns:r="http://schemas.openxmlformats.org/officeDocument/2006/relationships" r:id="rId287"/>
          <a:extLst>
            <a:ext uri="{FF2B5EF4-FFF2-40B4-BE49-F238E27FC236}">
              <a16:creationId xmlns:a16="http://schemas.microsoft.com/office/drawing/2014/main" id="{C2557698-D5A0-41FA-815F-BE9E5DB7C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83908700"/>
          <a:ext cx="952500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182</xdr:row>
      <xdr:rowOff>38100</xdr:rowOff>
    </xdr:from>
    <xdr:to>
      <xdr:col>1</xdr:col>
      <xdr:colOff>990600</xdr:colOff>
      <xdr:row>182</xdr:row>
      <xdr:rowOff>933450</xdr:rowOff>
    </xdr:to>
    <xdr:pic>
      <xdr:nvPicPr>
        <xdr:cNvPr id="146" name="Obraz 145">
          <a:hlinkClick xmlns:r="http://schemas.openxmlformats.org/officeDocument/2006/relationships" r:id="rId289"/>
          <a:extLst>
            <a:ext uri="{FF2B5EF4-FFF2-40B4-BE49-F238E27FC236}">
              <a16:creationId xmlns:a16="http://schemas.microsoft.com/office/drawing/2014/main" id="{F8ACB838-D35E-4DAC-B981-2623247D0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92443100"/>
          <a:ext cx="95250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174</xdr:row>
      <xdr:rowOff>38100</xdr:rowOff>
    </xdr:from>
    <xdr:to>
      <xdr:col>1</xdr:col>
      <xdr:colOff>990600</xdr:colOff>
      <xdr:row>174</xdr:row>
      <xdr:rowOff>952500</xdr:rowOff>
    </xdr:to>
    <xdr:pic>
      <xdr:nvPicPr>
        <xdr:cNvPr id="147" name="Obraz 146">
          <a:hlinkClick xmlns:r="http://schemas.openxmlformats.org/officeDocument/2006/relationships" r:id="rId291"/>
          <a:extLst>
            <a:ext uri="{FF2B5EF4-FFF2-40B4-BE49-F238E27FC236}">
              <a16:creationId xmlns:a16="http://schemas.microsoft.com/office/drawing/2014/main" id="{0D2C3ACA-807F-4EEC-8C16-BFED2D644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84975500"/>
          <a:ext cx="9525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184</xdr:row>
      <xdr:rowOff>38100</xdr:rowOff>
    </xdr:from>
    <xdr:to>
      <xdr:col>1</xdr:col>
      <xdr:colOff>990600</xdr:colOff>
      <xdr:row>184</xdr:row>
      <xdr:rowOff>666750</xdr:rowOff>
    </xdr:to>
    <xdr:pic>
      <xdr:nvPicPr>
        <xdr:cNvPr id="148" name="Obraz 147">
          <a:hlinkClick xmlns:r="http://schemas.openxmlformats.org/officeDocument/2006/relationships" r:id="rId293"/>
          <a:extLst>
            <a:ext uri="{FF2B5EF4-FFF2-40B4-BE49-F238E27FC236}">
              <a16:creationId xmlns:a16="http://schemas.microsoft.com/office/drawing/2014/main" id="{3229C4AB-7798-4ED1-97DF-DF6B6891C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96710300"/>
          <a:ext cx="952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190</xdr:row>
      <xdr:rowOff>38100</xdr:rowOff>
    </xdr:from>
    <xdr:to>
      <xdr:col>1</xdr:col>
      <xdr:colOff>990600</xdr:colOff>
      <xdr:row>190</xdr:row>
      <xdr:rowOff>733425</xdr:rowOff>
    </xdr:to>
    <xdr:pic>
      <xdr:nvPicPr>
        <xdr:cNvPr id="149" name="Obraz 148">
          <a:hlinkClick xmlns:r="http://schemas.openxmlformats.org/officeDocument/2006/relationships" r:id="rId295"/>
          <a:extLst>
            <a:ext uri="{FF2B5EF4-FFF2-40B4-BE49-F238E27FC236}">
              <a16:creationId xmlns:a16="http://schemas.microsoft.com/office/drawing/2014/main" id="{F06B195D-42BF-4227-B528-525684CFC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03111100"/>
          <a:ext cx="9525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175</xdr:row>
      <xdr:rowOff>38100</xdr:rowOff>
    </xdr:from>
    <xdr:to>
      <xdr:col>1</xdr:col>
      <xdr:colOff>990600</xdr:colOff>
      <xdr:row>175</xdr:row>
      <xdr:rowOff>838200</xdr:rowOff>
    </xdr:to>
    <xdr:pic>
      <xdr:nvPicPr>
        <xdr:cNvPr id="150" name="Obraz 149">
          <a:hlinkClick xmlns:r="http://schemas.openxmlformats.org/officeDocument/2006/relationships" r:id="rId297"/>
          <a:extLst>
            <a:ext uri="{FF2B5EF4-FFF2-40B4-BE49-F238E27FC236}">
              <a16:creationId xmlns:a16="http://schemas.microsoft.com/office/drawing/2014/main" id="{8F426D40-2899-41E8-BF30-83BDA7CD4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87109100"/>
          <a:ext cx="95250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183</xdr:row>
      <xdr:rowOff>38100</xdr:rowOff>
    </xdr:from>
    <xdr:to>
      <xdr:col>1</xdr:col>
      <xdr:colOff>990600</xdr:colOff>
      <xdr:row>183</xdr:row>
      <xdr:rowOff>933450</xdr:rowOff>
    </xdr:to>
    <xdr:pic>
      <xdr:nvPicPr>
        <xdr:cNvPr id="151" name="Obraz 150">
          <a:hlinkClick xmlns:r="http://schemas.openxmlformats.org/officeDocument/2006/relationships" r:id="rId299"/>
          <a:extLst>
            <a:ext uri="{FF2B5EF4-FFF2-40B4-BE49-F238E27FC236}">
              <a16:creationId xmlns:a16="http://schemas.microsoft.com/office/drawing/2014/main" id="{E526B4CB-0810-4CF1-B40C-5804A1A86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94576700"/>
          <a:ext cx="95250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181</xdr:row>
      <xdr:rowOff>38100</xdr:rowOff>
    </xdr:from>
    <xdr:to>
      <xdr:col>1</xdr:col>
      <xdr:colOff>990600</xdr:colOff>
      <xdr:row>181</xdr:row>
      <xdr:rowOff>933450</xdr:rowOff>
    </xdr:to>
    <xdr:pic>
      <xdr:nvPicPr>
        <xdr:cNvPr id="152" name="Obraz 151">
          <a:hlinkClick xmlns:r="http://schemas.openxmlformats.org/officeDocument/2006/relationships" r:id="rId301"/>
          <a:extLst>
            <a:ext uri="{FF2B5EF4-FFF2-40B4-BE49-F238E27FC236}">
              <a16:creationId xmlns:a16="http://schemas.microsoft.com/office/drawing/2014/main" id="{FECC3146-2A77-4740-8380-6941D69F9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95643500"/>
          <a:ext cx="95250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186</xdr:row>
      <xdr:rowOff>38100</xdr:rowOff>
    </xdr:from>
    <xdr:to>
      <xdr:col>1</xdr:col>
      <xdr:colOff>971550</xdr:colOff>
      <xdr:row>186</xdr:row>
      <xdr:rowOff>990600</xdr:rowOff>
    </xdr:to>
    <xdr:pic>
      <xdr:nvPicPr>
        <xdr:cNvPr id="153" name="Obraz 152">
          <a:hlinkClick xmlns:r="http://schemas.openxmlformats.org/officeDocument/2006/relationships" r:id="rId303"/>
          <a:extLst>
            <a:ext uri="{FF2B5EF4-FFF2-40B4-BE49-F238E27FC236}">
              <a16:creationId xmlns:a16="http://schemas.microsoft.com/office/drawing/2014/main" id="{5ACA0B65-C686-4EAA-9F23-1F9A8986D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99910700"/>
          <a:ext cx="9334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310</xdr:row>
      <xdr:rowOff>38100</xdr:rowOff>
    </xdr:from>
    <xdr:to>
      <xdr:col>1</xdr:col>
      <xdr:colOff>990600</xdr:colOff>
      <xdr:row>310</xdr:row>
      <xdr:rowOff>933450</xdr:rowOff>
    </xdr:to>
    <xdr:pic>
      <xdr:nvPicPr>
        <xdr:cNvPr id="154" name="Obraz 153">
          <a:hlinkClick xmlns:r="http://schemas.openxmlformats.org/officeDocument/2006/relationships" r:id="rId305"/>
          <a:extLst>
            <a:ext uri="{FF2B5EF4-FFF2-40B4-BE49-F238E27FC236}">
              <a16:creationId xmlns:a16="http://schemas.microsoft.com/office/drawing/2014/main" id="{9BF96DFC-A859-4AE0-9901-00CBC1F6B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28993500"/>
          <a:ext cx="95250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308</xdr:row>
      <xdr:rowOff>38100</xdr:rowOff>
    </xdr:from>
    <xdr:to>
      <xdr:col>1</xdr:col>
      <xdr:colOff>990600</xdr:colOff>
      <xdr:row>308</xdr:row>
      <xdr:rowOff>933450</xdr:rowOff>
    </xdr:to>
    <xdr:pic>
      <xdr:nvPicPr>
        <xdr:cNvPr id="155" name="Obraz 154">
          <a:hlinkClick xmlns:r="http://schemas.openxmlformats.org/officeDocument/2006/relationships" r:id="rId307"/>
          <a:extLst>
            <a:ext uri="{FF2B5EF4-FFF2-40B4-BE49-F238E27FC236}">
              <a16:creationId xmlns:a16="http://schemas.microsoft.com/office/drawing/2014/main" id="{EFEA59F5-56A0-4D0F-9A14-6819818FF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30060300"/>
          <a:ext cx="95250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309</xdr:row>
      <xdr:rowOff>38100</xdr:rowOff>
    </xdr:from>
    <xdr:to>
      <xdr:col>1</xdr:col>
      <xdr:colOff>990600</xdr:colOff>
      <xdr:row>309</xdr:row>
      <xdr:rowOff>933450</xdr:rowOff>
    </xdr:to>
    <xdr:pic>
      <xdr:nvPicPr>
        <xdr:cNvPr id="156" name="Obraz 155">
          <a:hlinkClick xmlns:r="http://schemas.openxmlformats.org/officeDocument/2006/relationships" r:id="rId309"/>
          <a:extLst>
            <a:ext uri="{FF2B5EF4-FFF2-40B4-BE49-F238E27FC236}">
              <a16:creationId xmlns:a16="http://schemas.microsoft.com/office/drawing/2014/main" id="{C2634AB8-7011-4011-AB3B-7628E5689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31127100"/>
          <a:ext cx="95250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316</xdr:row>
      <xdr:rowOff>38100</xdr:rowOff>
    </xdr:from>
    <xdr:to>
      <xdr:col>1</xdr:col>
      <xdr:colOff>990600</xdr:colOff>
      <xdr:row>316</xdr:row>
      <xdr:rowOff>800100</xdr:rowOff>
    </xdr:to>
    <xdr:pic>
      <xdr:nvPicPr>
        <xdr:cNvPr id="157" name="Obraz 156">
          <a:hlinkClick xmlns:r="http://schemas.openxmlformats.org/officeDocument/2006/relationships" r:id="rId311"/>
          <a:extLst>
            <a:ext uri="{FF2B5EF4-FFF2-40B4-BE49-F238E27FC236}">
              <a16:creationId xmlns:a16="http://schemas.microsoft.com/office/drawing/2014/main" id="{F8BD5ED9-5D20-43D7-862F-AD0DBD60F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37527900"/>
          <a:ext cx="9525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315</xdr:row>
      <xdr:rowOff>38100</xdr:rowOff>
    </xdr:from>
    <xdr:to>
      <xdr:col>1</xdr:col>
      <xdr:colOff>676275</xdr:colOff>
      <xdr:row>315</xdr:row>
      <xdr:rowOff>990600</xdr:rowOff>
    </xdr:to>
    <xdr:pic>
      <xdr:nvPicPr>
        <xdr:cNvPr id="158" name="Obraz 157">
          <a:hlinkClick xmlns:r="http://schemas.openxmlformats.org/officeDocument/2006/relationships" r:id="rId313"/>
          <a:extLst>
            <a:ext uri="{FF2B5EF4-FFF2-40B4-BE49-F238E27FC236}">
              <a16:creationId xmlns:a16="http://schemas.microsoft.com/office/drawing/2014/main" id="{A158E53E-24D9-4766-A1E1-9B72D4CA7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34327500"/>
          <a:ext cx="63817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313</xdr:row>
      <xdr:rowOff>38100</xdr:rowOff>
    </xdr:from>
    <xdr:to>
      <xdr:col>1</xdr:col>
      <xdr:colOff>676275</xdr:colOff>
      <xdr:row>313</xdr:row>
      <xdr:rowOff>990600</xdr:rowOff>
    </xdr:to>
    <xdr:pic>
      <xdr:nvPicPr>
        <xdr:cNvPr id="159" name="Obraz 158">
          <a:hlinkClick xmlns:r="http://schemas.openxmlformats.org/officeDocument/2006/relationships" r:id="rId315"/>
          <a:extLst>
            <a:ext uri="{FF2B5EF4-FFF2-40B4-BE49-F238E27FC236}">
              <a16:creationId xmlns:a16="http://schemas.microsoft.com/office/drawing/2014/main" id="{0CA33EB5-3259-4DE7-AA9C-3435CF2E7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35394300"/>
          <a:ext cx="63817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323</xdr:row>
      <xdr:rowOff>38100</xdr:rowOff>
    </xdr:from>
    <xdr:to>
      <xdr:col>1</xdr:col>
      <xdr:colOff>990600</xdr:colOff>
      <xdr:row>323</xdr:row>
      <xdr:rowOff>876300</xdr:rowOff>
    </xdr:to>
    <xdr:pic>
      <xdr:nvPicPr>
        <xdr:cNvPr id="160" name="Obraz 159">
          <a:hlinkClick xmlns:r="http://schemas.openxmlformats.org/officeDocument/2006/relationships" r:id="rId317"/>
          <a:extLst>
            <a:ext uri="{FF2B5EF4-FFF2-40B4-BE49-F238E27FC236}">
              <a16:creationId xmlns:a16="http://schemas.microsoft.com/office/drawing/2014/main" id="{AD8134C6-0F25-43CE-AA3B-BE38B0F20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44995500"/>
          <a:ext cx="9525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321</xdr:row>
      <xdr:rowOff>38100</xdr:rowOff>
    </xdr:from>
    <xdr:to>
      <xdr:col>1</xdr:col>
      <xdr:colOff>962025</xdr:colOff>
      <xdr:row>321</xdr:row>
      <xdr:rowOff>990600</xdr:rowOff>
    </xdr:to>
    <xdr:pic>
      <xdr:nvPicPr>
        <xdr:cNvPr id="161" name="Obraz 160">
          <a:hlinkClick xmlns:r="http://schemas.openxmlformats.org/officeDocument/2006/relationships" r:id="rId319"/>
          <a:extLst>
            <a:ext uri="{FF2B5EF4-FFF2-40B4-BE49-F238E27FC236}">
              <a16:creationId xmlns:a16="http://schemas.microsoft.com/office/drawing/2014/main" id="{11A906BB-0AEB-49EC-812C-76F290D50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42861900"/>
          <a:ext cx="92392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324</xdr:row>
      <xdr:rowOff>38100</xdr:rowOff>
    </xdr:from>
    <xdr:to>
      <xdr:col>1</xdr:col>
      <xdr:colOff>666750</xdr:colOff>
      <xdr:row>324</xdr:row>
      <xdr:rowOff>990600</xdr:rowOff>
    </xdr:to>
    <xdr:pic>
      <xdr:nvPicPr>
        <xdr:cNvPr id="162" name="Obraz 161">
          <a:hlinkClick xmlns:r="http://schemas.openxmlformats.org/officeDocument/2006/relationships" r:id="rId321"/>
          <a:extLst>
            <a:ext uri="{FF2B5EF4-FFF2-40B4-BE49-F238E27FC236}">
              <a16:creationId xmlns:a16="http://schemas.microsoft.com/office/drawing/2014/main" id="{A1D5A5D4-CB57-4540-AE75-A9CFACC41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46062300"/>
          <a:ext cx="6286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317</xdr:row>
      <xdr:rowOff>38100</xdr:rowOff>
    </xdr:from>
    <xdr:to>
      <xdr:col>1</xdr:col>
      <xdr:colOff>990600</xdr:colOff>
      <xdr:row>317</xdr:row>
      <xdr:rowOff>800100</xdr:rowOff>
    </xdr:to>
    <xdr:pic>
      <xdr:nvPicPr>
        <xdr:cNvPr id="163" name="Obraz 162">
          <a:hlinkClick xmlns:r="http://schemas.openxmlformats.org/officeDocument/2006/relationships" r:id="rId323"/>
          <a:extLst>
            <a:ext uri="{FF2B5EF4-FFF2-40B4-BE49-F238E27FC236}">
              <a16:creationId xmlns:a16="http://schemas.microsoft.com/office/drawing/2014/main" id="{BDF3E506-653C-494D-9F09-F42DC4671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39661500"/>
          <a:ext cx="9525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311</xdr:row>
      <xdr:rowOff>38100</xdr:rowOff>
    </xdr:from>
    <xdr:to>
      <xdr:col>1</xdr:col>
      <xdr:colOff>990600</xdr:colOff>
      <xdr:row>311</xdr:row>
      <xdr:rowOff>933450</xdr:rowOff>
    </xdr:to>
    <xdr:pic>
      <xdr:nvPicPr>
        <xdr:cNvPr id="164" name="Obraz 163">
          <a:hlinkClick xmlns:r="http://schemas.openxmlformats.org/officeDocument/2006/relationships" r:id="rId325"/>
          <a:extLst>
            <a:ext uri="{FF2B5EF4-FFF2-40B4-BE49-F238E27FC236}">
              <a16:creationId xmlns:a16="http://schemas.microsoft.com/office/drawing/2014/main" id="{7C282294-FDEC-4927-923E-807E3F1EF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32193900"/>
          <a:ext cx="95250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129</xdr:row>
      <xdr:rowOff>38100</xdr:rowOff>
    </xdr:from>
    <xdr:to>
      <xdr:col>1</xdr:col>
      <xdr:colOff>657225</xdr:colOff>
      <xdr:row>129</xdr:row>
      <xdr:rowOff>990600</xdr:rowOff>
    </xdr:to>
    <xdr:pic>
      <xdr:nvPicPr>
        <xdr:cNvPr id="165" name="Obraz 164">
          <a:hlinkClick xmlns:r="http://schemas.openxmlformats.org/officeDocument/2006/relationships" r:id="rId327"/>
          <a:extLst>
            <a:ext uri="{FF2B5EF4-FFF2-40B4-BE49-F238E27FC236}">
              <a16:creationId xmlns:a16="http://schemas.microsoft.com/office/drawing/2014/main" id="{576DDC82-2A1F-4CBF-B182-86CA6AEC3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38036300"/>
          <a:ext cx="61912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132</xdr:row>
      <xdr:rowOff>38100</xdr:rowOff>
    </xdr:from>
    <xdr:to>
      <xdr:col>1</xdr:col>
      <xdr:colOff>876300</xdr:colOff>
      <xdr:row>132</xdr:row>
      <xdr:rowOff>990600</xdr:rowOff>
    </xdr:to>
    <xdr:pic>
      <xdr:nvPicPr>
        <xdr:cNvPr id="166" name="Obraz 165">
          <a:hlinkClick xmlns:r="http://schemas.openxmlformats.org/officeDocument/2006/relationships" r:id="rId329"/>
          <a:extLst>
            <a:ext uri="{FF2B5EF4-FFF2-40B4-BE49-F238E27FC236}">
              <a16:creationId xmlns:a16="http://schemas.microsoft.com/office/drawing/2014/main" id="{A1324CCB-636D-4183-B252-6686D6A0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40169900"/>
          <a:ext cx="8382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131</xdr:row>
      <xdr:rowOff>38100</xdr:rowOff>
    </xdr:from>
    <xdr:to>
      <xdr:col>1</xdr:col>
      <xdr:colOff>876300</xdr:colOff>
      <xdr:row>131</xdr:row>
      <xdr:rowOff>990600</xdr:rowOff>
    </xdr:to>
    <xdr:pic>
      <xdr:nvPicPr>
        <xdr:cNvPr id="167" name="Obraz 166">
          <a:hlinkClick xmlns:r="http://schemas.openxmlformats.org/officeDocument/2006/relationships" r:id="rId331"/>
          <a:extLst>
            <a:ext uri="{FF2B5EF4-FFF2-40B4-BE49-F238E27FC236}">
              <a16:creationId xmlns:a16="http://schemas.microsoft.com/office/drawing/2014/main" id="{A3A5BC8F-04CD-432E-B52A-FA96C50C9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41236700"/>
          <a:ext cx="8382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120</xdr:row>
      <xdr:rowOff>38100</xdr:rowOff>
    </xdr:from>
    <xdr:to>
      <xdr:col>1</xdr:col>
      <xdr:colOff>962025</xdr:colOff>
      <xdr:row>120</xdr:row>
      <xdr:rowOff>990600</xdr:rowOff>
    </xdr:to>
    <xdr:pic>
      <xdr:nvPicPr>
        <xdr:cNvPr id="168" name="Obraz 167">
          <a:hlinkClick xmlns:r="http://schemas.openxmlformats.org/officeDocument/2006/relationships" r:id="rId333"/>
          <a:extLst>
            <a:ext uri="{FF2B5EF4-FFF2-40B4-BE49-F238E27FC236}">
              <a16:creationId xmlns:a16="http://schemas.microsoft.com/office/drawing/2014/main" id="{1EB6CC2A-5874-4297-BDE0-3F2C6C5DC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25234700"/>
          <a:ext cx="92392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138</xdr:row>
      <xdr:rowOff>38100</xdr:rowOff>
    </xdr:from>
    <xdr:to>
      <xdr:col>1</xdr:col>
      <xdr:colOff>876300</xdr:colOff>
      <xdr:row>138</xdr:row>
      <xdr:rowOff>990600</xdr:rowOff>
    </xdr:to>
    <xdr:pic>
      <xdr:nvPicPr>
        <xdr:cNvPr id="169" name="Obraz 168">
          <a:hlinkClick xmlns:r="http://schemas.openxmlformats.org/officeDocument/2006/relationships" r:id="rId335"/>
          <a:extLst>
            <a:ext uri="{FF2B5EF4-FFF2-40B4-BE49-F238E27FC236}">
              <a16:creationId xmlns:a16="http://schemas.microsoft.com/office/drawing/2014/main" id="{15148547-42C5-4DFE-A0F2-3DE2B7688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47637500"/>
          <a:ext cx="8382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123</xdr:row>
      <xdr:rowOff>38100</xdr:rowOff>
    </xdr:from>
    <xdr:to>
      <xdr:col>1</xdr:col>
      <xdr:colOff>800100</xdr:colOff>
      <xdr:row>123</xdr:row>
      <xdr:rowOff>990600</xdr:rowOff>
    </xdr:to>
    <xdr:pic>
      <xdr:nvPicPr>
        <xdr:cNvPr id="170" name="Obraz 169">
          <a:hlinkClick xmlns:r="http://schemas.openxmlformats.org/officeDocument/2006/relationships" r:id="rId337"/>
          <a:extLst>
            <a:ext uri="{FF2B5EF4-FFF2-40B4-BE49-F238E27FC236}">
              <a16:creationId xmlns:a16="http://schemas.microsoft.com/office/drawing/2014/main" id="{B4493478-BB04-4116-9452-96F2C6E40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30568700"/>
          <a:ext cx="7620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136</xdr:row>
      <xdr:rowOff>38100</xdr:rowOff>
    </xdr:from>
    <xdr:to>
      <xdr:col>1</xdr:col>
      <xdr:colOff>981075</xdr:colOff>
      <xdr:row>136</xdr:row>
      <xdr:rowOff>990600</xdr:rowOff>
    </xdr:to>
    <xdr:pic>
      <xdr:nvPicPr>
        <xdr:cNvPr id="171" name="Obraz 170">
          <a:hlinkClick xmlns:r="http://schemas.openxmlformats.org/officeDocument/2006/relationships" r:id="rId339"/>
          <a:extLst>
            <a:ext uri="{FF2B5EF4-FFF2-40B4-BE49-F238E27FC236}">
              <a16:creationId xmlns:a16="http://schemas.microsoft.com/office/drawing/2014/main" id="{DA127360-7849-4381-82E1-FC8E76C9C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42303500"/>
          <a:ext cx="94297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127</xdr:row>
      <xdr:rowOff>38100</xdr:rowOff>
    </xdr:from>
    <xdr:to>
      <xdr:col>1</xdr:col>
      <xdr:colOff>962025</xdr:colOff>
      <xdr:row>127</xdr:row>
      <xdr:rowOff>990600</xdr:rowOff>
    </xdr:to>
    <xdr:pic>
      <xdr:nvPicPr>
        <xdr:cNvPr id="172" name="Obraz 171">
          <a:hlinkClick xmlns:r="http://schemas.openxmlformats.org/officeDocument/2006/relationships" r:id="rId341"/>
          <a:extLst>
            <a:ext uri="{FF2B5EF4-FFF2-40B4-BE49-F238E27FC236}">
              <a16:creationId xmlns:a16="http://schemas.microsoft.com/office/drawing/2014/main" id="{ABCAB65B-93C6-4E1A-BD17-B5F161ED6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34835900"/>
          <a:ext cx="92392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122</xdr:row>
      <xdr:rowOff>38100</xdr:rowOff>
    </xdr:from>
    <xdr:to>
      <xdr:col>1</xdr:col>
      <xdr:colOff>990600</xdr:colOff>
      <xdr:row>122</xdr:row>
      <xdr:rowOff>828675</xdr:rowOff>
    </xdr:to>
    <xdr:pic>
      <xdr:nvPicPr>
        <xdr:cNvPr id="173" name="Obraz 172">
          <a:hlinkClick xmlns:r="http://schemas.openxmlformats.org/officeDocument/2006/relationships" r:id="rId343"/>
          <a:extLst>
            <a:ext uri="{FF2B5EF4-FFF2-40B4-BE49-F238E27FC236}">
              <a16:creationId xmlns:a16="http://schemas.microsoft.com/office/drawing/2014/main" id="{04C1C790-0C55-411F-B561-C96D93E06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31635500"/>
          <a:ext cx="952500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128</xdr:row>
      <xdr:rowOff>38100</xdr:rowOff>
    </xdr:from>
    <xdr:to>
      <xdr:col>1</xdr:col>
      <xdr:colOff>990600</xdr:colOff>
      <xdr:row>128</xdr:row>
      <xdr:rowOff>923925</xdr:rowOff>
    </xdr:to>
    <xdr:pic>
      <xdr:nvPicPr>
        <xdr:cNvPr id="174" name="Obraz 173">
          <a:hlinkClick xmlns:r="http://schemas.openxmlformats.org/officeDocument/2006/relationships" r:id="rId345"/>
          <a:extLst>
            <a:ext uri="{FF2B5EF4-FFF2-40B4-BE49-F238E27FC236}">
              <a16:creationId xmlns:a16="http://schemas.microsoft.com/office/drawing/2014/main" id="{60E0CEB1-DEB7-4328-92B5-4D7CEFEE6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35902700"/>
          <a:ext cx="952500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130</xdr:row>
      <xdr:rowOff>38100</xdr:rowOff>
    </xdr:from>
    <xdr:to>
      <xdr:col>1</xdr:col>
      <xdr:colOff>847725</xdr:colOff>
      <xdr:row>130</xdr:row>
      <xdr:rowOff>990600</xdr:rowOff>
    </xdr:to>
    <xdr:pic>
      <xdr:nvPicPr>
        <xdr:cNvPr id="175" name="Obraz 174">
          <a:hlinkClick xmlns:r="http://schemas.openxmlformats.org/officeDocument/2006/relationships" r:id="rId347"/>
          <a:extLst>
            <a:ext uri="{FF2B5EF4-FFF2-40B4-BE49-F238E27FC236}">
              <a16:creationId xmlns:a16="http://schemas.microsoft.com/office/drawing/2014/main" id="{958EAC41-5312-4E2A-937D-E77291BD7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39103100"/>
          <a:ext cx="80962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139</xdr:row>
      <xdr:rowOff>38100</xdr:rowOff>
    </xdr:from>
    <xdr:to>
      <xdr:col>1</xdr:col>
      <xdr:colOff>876300</xdr:colOff>
      <xdr:row>139</xdr:row>
      <xdr:rowOff>990600</xdr:rowOff>
    </xdr:to>
    <xdr:pic>
      <xdr:nvPicPr>
        <xdr:cNvPr id="176" name="Obraz 175">
          <a:hlinkClick xmlns:r="http://schemas.openxmlformats.org/officeDocument/2006/relationships" r:id="rId349"/>
          <a:extLst>
            <a:ext uri="{FF2B5EF4-FFF2-40B4-BE49-F238E27FC236}">
              <a16:creationId xmlns:a16="http://schemas.microsoft.com/office/drawing/2014/main" id="{816F3CF6-AF23-45B9-8478-485927436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48704300"/>
          <a:ext cx="8382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140</xdr:row>
      <xdr:rowOff>38100</xdr:rowOff>
    </xdr:from>
    <xdr:to>
      <xdr:col>1</xdr:col>
      <xdr:colOff>990600</xdr:colOff>
      <xdr:row>140</xdr:row>
      <xdr:rowOff>885825</xdr:rowOff>
    </xdr:to>
    <xdr:pic>
      <xdr:nvPicPr>
        <xdr:cNvPr id="177" name="Obraz 176">
          <a:hlinkClick xmlns:r="http://schemas.openxmlformats.org/officeDocument/2006/relationships" r:id="rId351"/>
          <a:extLst>
            <a:ext uri="{FF2B5EF4-FFF2-40B4-BE49-F238E27FC236}">
              <a16:creationId xmlns:a16="http://schemas.microsoft.com/office/drawing/2014/main" id="{320D6D2D-41C7-4D78-B0F8-6B1D3A58B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49771100"/>
          <a:ext cx="952500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51</xdr:row>
      <xdr:rowOff>38100</xdr:rowOff>
    </xdr:from>
    <xdr:to>
      <xdr:col>1</xdr:col>
      <xdr:colOff>981075</xdr:colOff>
      <xdr:row>51</xdr:row>
      <xdr:rowOff>990600</xdr:rowOff>
    </xdr:to>
    <xdr:pic>
      <xdr:nvPicPr>
        <xdr:cNvPr id="178" name="Obraz 177">
          <a:hlinkClick xmlns:r="http://schemas.openxmlformats.org/officeDocument/2006/relationships" r:id="rId353"/>
          <a:extLst>
            <a:ext uri="{FF2B5EF4-FFF2-40B4-BE49-F238E27FC236}">
              <a16:creationId xmlns:a16="http://schemas.microsoft.com/office/drawing/2014/main" id="{2824A527-98D6-4A35-80C1-2CDA25F7F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8425100"/>
          <a:ext cx="94297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72</xdr:row>
      <xdr:rowOff>38100</xdr:rowOff>
    </xdr:from>
    <xdr:to>
      <xdr:col>1</xdr:col>
      <xdr:colOff>990600</xdr:colOff>
      <xdr:row>72</xdr:row>
      <xdr:rowOff>990600</xdr:rowOff>
    </xdr:to>
    <xdr:pic>
      <xdr:nvPicPr>
        <xdr:cNvPr id="179" name="Obraz 178">
          <a:hlinkClick xmlns:r="http://schemas.openxmlformats.org/officeDocument/2006/relationships" r:id="rId355"/>
          <a:extLst>
            <a:ext uri="{FF2B5EF4-FFF2-40B4-BE49-F238E27FC236}">
              <a16:creationId xmlns:a16="http://schemas.microsoft.com/office/drawing/2014/main" id="{CF724F99-D449-4AF2-92E1-E3F8C4797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772287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81</xdr:row>
      <xdr:rowOff>38100</xdr:rowOff>
    </xdr:from>
    <xdr:to>
      <xdr:col>1</xdr:col>
      <xdr:colOff>990600</xdr:colOff>
      <xdr:row>81</xdr:row>
      <xdr:rowOff>781050</xdr:rowOff>
    </xdr:to>
    <xdr:pic>
      <xdr:nvPicPr>
        <xdr:cNvPr id="180" name="Obraz 179">
          <a:hlinkClick xmlns:r="http://schemas.openxmlformats.org/officeDocument/2006/relationships" r:id="rId357"/>
          <a:extLst>
            <a:ext uri="{FF2B5EF4-FFF2-40B4-BE49-F238E27FC236}">
              <a16:creationId xmlns:a16="http://schemas.microsoft.com/office/drawing/2014/main" id="{F16C7C03-824C-43DD-B70D-3D408358F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86829900"/>
          <a:ext cx="95250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79</xdr:row>
      <xdr:rowOff>38100</xdr:rowOff>
    </xdr:from>
    <xdr:to>
      <xdr:col>1</xdr:col>
      <xdr:colOff>990600</xdr:colOff>
      <xdr:row>79</xdr:row>
      <xdr:rowOff>752475</xdr:rowOff>
    </xdr:to>
    <xdr:pic>
      <xdr:nvPicPr>
        <xdr:cNvPr id="181" name="Obraz 180">
          <a:hlinkClick xmlns:r="http://schemas.openxmlformats.org/officeDocument/2006/relationships" r:id="rId359"/>
          <a:extLst>
            <a:ext uri="{FF2B5EF4-FFF2-40B4-BE49-F238E27FC236}">
              <a16:creationId xmlns:a16="http://schemas.microsoft.com/office/drawing/2014/main" id="{E5BBE825-7228-4497-A358-FD06CE37C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83629500"/>
          <a:ext cx="95250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52</xdr:row>
      <xdr:rowOff>38100</xdr:rowOff>
    </xdr:from>
    <xdr:to>
      <xdr:col>1</xdr:col>
      <xdr:colOff>990600</xdr:colOff>
      <xdr:row>52</xdr:row>
      <xdr:rowOff>971550</xdr:rowOff>
    </xdr:to>
    <xdr:pic>
      <xdr:nvPicPr>
        <xdr:cNvPr id="182" name="Obraz 181">
          <a:hlinkClick xmlns:r="http://schemas.openxmlformats.org/officeDocument/2006/relationships" r:id="rId361"/>
          <a:extLst>
            <a:ext uri="{FF2B5EF4-FFF2-40B4-BE49-F238E27FC236}">
              <a16:creationId xmlns:a16="http://schemas.microsoft.com/office/drawing/2014/main" id="{8AC1EDB6-2F11-4B6F-98FF-6543777BF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9491900"/>
          <a:ext cx="95250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54</xdr:row>
      <xdr:rowOff>38100</xdr:rowOff>
    </xdr:from>
    <xdr:to>
      <xdr:col>1</xdr:col>
      <xdr:colOff>990600</xdr:colOff>
      <xdr:row>54</xdr:row>
      <xdr:rowOff>981075</xdr:rowOff>
    </xdr:to>
    <xdr:pic>
      <xdr:nvPicPr>
        <xdr:cNvPr id="183" name="Obraz 182">
          <a:hlinkClick xmlns:r="http://schemas.openxmlformats.org/officeDocument/2006/relationships" r:id="rId363"/>
          <a:extLst>
            <a:ext uri="{FF2B5EF4-FFF2-40B4-BE49-F238E27FC236}">
              <a16:creationId xmlns:a16="http://schemas.microsoft.com/office/drawing/2014/main" id="{20E324ED-E6AA-4AA6-B10E-60781FA9C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58026300"/>
          <a:ext cx="952500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60</xdr:row>
      <xdr:rowOff>38100</xdr:rowOff>
    </xdr:from>
    <xdr:to>
      <xdr:col>1</xdr:col>
      <xdr:colOff>990600</xdr:colOff>
      <xdr:row>60</xdr:row>
      <xdr:rowOff>666750</xdr:rowOff>
    </xdr:to>
    <xdr:pic>
      <xdr:nvPicPr>
        <xdr:cNvPr id="184" name="Obraz 183">
          <a:hlinkClick xmlns:r="http://schemas.openxmlformats.org/officeDocument/2006/relationships" r:id="rId365"/>
          <a:extLst>
            <a:ext uri="{FF2B5EF4-FFF2-40B4-BE49-F238E27FC236}">
              <a16:creationId xmlns:a16="http://schemas.microsoft.com/office/drawing/2014/main" id="{4D97BF10-DE38-4EA5-8AD7-41B5FAFF5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64427100"/>
          <a:ext cx="952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78</xdr:row>
      <xdr:rowOff>38100</xdr:rowOff>
    </xdr:from>
    <xdr:to>
      <xdr:col>1</xdr:col>
      <xdr:colOff>990600</xdr:colOff>
      <xdr:row>78</xdr:row>
      <xdr:rowOff>647700</xdr:rowOff>
    </xdr:to>
    <xdr:pic>
      <xdr:nvPicPr>
        <xdr:cNvPr id="185" name="Obraz 184">
          <a:hlinkClick xmlns:r="http://schemas.openxmlformats.org/officeDocument/2006/relationships" r:id="rId367"/>
          <a:extLst>
            <a:ext uri="{FF2B5EF4-FFF2-40B4-BE49-F238E27FC236}">
              <a16:creationId xmlns:a16="http://schemas.microsoft.com/office/drawing/2014/main" id="{44CB27E7-3332-4A06-85A3-892CD0187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84696300"/>
          <a:ext cx="9525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58</xdr:row>
      <xdr:rowOff>38100</xdr:rowOff>
    </xdr:from>
    <xdr:to>
      <xdr:col>1</xdr:col>
      <xdr:colOff>962025</xdr:colOff>
      <xdr:row>58</xdr:row>
      <xdr:rowOff>990600</xdr:rowOff>
    </xdr:to>
    <xdr:pic>
      <xdr:nvPicPr>
        <xdr:cNvPr id="186" name="Obraz 185">
          <a:hlinkClick xmlns:r="http://schemas.openxmlformats.org/officeDocument/2006/relationships" r:id="rId369"/>
          <a:extLst>
            <a:ext uri="{FF2B5EF4-FFF2-40B4-BE49-F238E27FC236}">
              <a16:creationId xmlns:a16="http://schemas.microsoft.com/office/drawing/2014/main" id="{02B7B518-8992-4E2C-92AE-42AFAEDD0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60159900"/>
          <a:ext cx="92392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65</xdr:row>
      <xdr:rowOff>38100</xdr:rowOff>
    </xdr:from>
    <xdr:to>
      <xdr:col>1</xdr:col>
      <xdr:colOff>990600</xdr:colOff>
      <xdr:row>65</xdr:row>
      <xdr:rowOff>933450</xdr:rowOff>
    </xdr:to>
    <xdr:pic>
      <xdr:nvPicPr>
        <xdr:cNvPr id="187" name="Obraz 186">
          <a:hlinkClick xmlns:r="http://schemas.openxmlformats.org/officeDocument/2006/relationships" r:id="rId371"/>
          <a:extLst>
            <a:ext uri="{FF2B5EF4-FFF2-40B4-BE49-F238E27FC236}">
              <a16:creationId xmlns:a16="http://schemas.microsoft.com/office/drawing/2014/main" id="{6FCF34AF-0349-4AA5-B4F0-F551BD803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65493900"/>
          <a:ext cx="95250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50</xdr:row>
      <xdr:rowOff>38100</xdr:rowOff>
    </xdr:from>
    <xdr:to>
      <xdr:col>1</xdr:col>
      <xdr:colOff>990600</xdr:colOff>
      <xdr:row>50</xdr:row>
      <xdr:rowOff>933450</xdr:rowOff>
    </xdr:to>
    <xdr:pic>
      <xdr:nvPicPr>
        <xdr:cNvPr id="188" name="Obraz 187">
          <a:hlinkClick xmlns:r="http://schemas.openxmlformats.org/officeDocument/2006/relationships" r:id="rId373"/>
          <a:extLst>
            <a:ext uri="{FF2B5EF4-FFF2-40B4-BE49-F238E27FC236}">
              <a16:creationId xmlns:a16="http://schemas.microsoft.com/office/drawing/2014/main" id="{0C6EBB69-477B-4E9C-98E3-C50C687B6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50558700"/>
          <a:ext cx="95250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63</xdr:row>
      <xdr:rowOff>38100</xdr:rowOff>
    </xdr:from>
    <xdr:to>
      <xdr:col>1</xdr:col>
      <xdr:colOff>990600</xdr:colOff>
      <xdr:row>63</xdr:row>
      <xdr:rowOff>666750</xdr:rowOff>
    </xdr:to>
    <xdr:pic>
      <xdr:nvPicPr>
        <xdr:cNvPr id="189" name="Obraz 188">
          <a:hlinkClick xmlns:r="http://schemas.openxmlformats.org/officeDocument/2006/relationships" r:id="rId375"/>
          <a:extLst>
            <a:ext uri="{FF2B5EF4-FFF2-40B4-BE49-F238E27FC236}">
              <a16:creationId xmlns:a16="http://schemas.microsoft.com/office/drawing/2014/main" id="{2367713B-B6E4-48CF-A850-C20DDA0DC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66560700"/>
          <a:ext cx="952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82</xdr:row>
      <xdr:rowOff>38100</xdr:rowOff>
    </xdr:from>
    <xdr:to>
      <xdr:col>1</xdr:col>
      <xdr:colOff>990600</xdr:colOff>
      <xdr:row>82</xdr:row>
      <xdr:rowOff>781050</xdr:rowOff>
    </xdr:to>
    <xdr:pic>
      <xdr:nvPicPr>
        <xdr:cNvPr id="190" name="Obraz 189">
          <a:hlinkClick xmlns:r="http://schemas.openxmlformats.org/officeDocument/2006/relationships" r:id="rId377"/>
          <a:extLst>
            <a:ext uri="{FF2B5EF4-FFF2-40B4-BE49-F238E27FC236}">
              <a16:creationId xmlns:a16="http://schemas.microsoft.com/office/drawing/2014/main" id="{1D80A653-686F-43AD-8317-0823D771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87896700"/>
          <a:ext cx="95250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67</xdr:row>
      <xdr:rowOff>38100</xdr:rowOff>
    </xdr:from>
    <xdr:to>
      <xdr:col>1</xdr:col>
      <xdr:colOff>962025</xdr:colOff>
      <xdr:row>67</xdr:row>
      <xdr:rowOff>990600</xdr:rowOff>
    </xdr:to>
    <xdr:pic>
      <xdr:nvPicPr>
        <xdr:cNvPr id="191" name="Obraz 190">
          <a:hlinkClick xmlns:r="http://schemas.openxmlformats.org/officeDocument/2006/relationships" r:id="rId379"/>
          <a:extLst>
            <a:ext uri="{FF2B5EF4-FFF2-40B4-BE49-F238E27FC236}">
              <a16:creationId xmlns:a16="http://schemas.microsoft.com/office/drawing/2014/main" id="{175F333B-12C0-4862-8519-DD0ACB00C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71894700"/>
          <a:ext cx="92392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57</xdr:row>
      <xdr:rowOff>38100</xdr:rowOff>
    </xdr:from>
    <xdr:to>
      <xdr:col>1</xdr:col>
      <xdr:colOff>990600</xdr:colOff>
      <xdr:row>57</xdr:row>
      <xdr:rowOff>828675</xdr:rowOff>
    </xdr:to>
    <xdr:pic>
      <xdr:nvPicPr>
        <xdr:cNvPr id="192" name="Obraz 191">
          <a:hlinkClick xmlns:r="http://schemas.openxmlformats.org/officeDocument/2006/relationships" r:id="rId381"/>
          <a:extLst>
            <a:ext uri="{FF2B5EF4-FFF2-40B4-BE49-F238E27FC236}">
              <a16:creationId xmlns:a16="http://schemas.microsoft.com/office/drawing/2014/main" id="{7C410F2A-6136-4406-A5BA-EE5C1B37E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61226700"/>
          <a:ext cx="952500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46</xdr:row>
      <xdr:rowOff>38100</xdr:rowOff>
    </xdr:from>
    <xdr:to>
      <xdr:col>1</xdr:col>
      <xdr:colOff>990600</xdr:colOff>
      <xdr:row>46</xdr:row>
      <xdr:rowOff>819150</xdr:rowOff>
    </xdr:to>
    <xdr:pic>
      <xdr:nvPicPr>
        <xdr:cNvPr id="193" name="Obraz 192">
          <a:hlinkClick xmlns:r="http://schemas.openxmlformats.org/officeDocument/2006/relationships" r:id="rId383"/>
          <a:extLst>
            <a:ext uri="{FF2B5EF4-FFF2-40B4-BE49-F238E27FC236}">
              <a16:creationId xmlns:a16="http://schemas.microsoft.com/office/drawing/2014/main" id="{E44747A1-D8E9-4CCD-90D1-E43336935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51625500"/>
          <a:ext cx="95250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49</xdr:row>
      <xdr:rowOff>38100</xdr:rowOff>
    </xdr:from>
    <xdr:to>
      <xdr:col>1</xdr:col>
      <xdr:colOff>990600</xdr:colOff>
      <xdr:row>49</xdr:row>
      <xdr:rowOff>819150</xdr:rowOff>
    </xdr:to>
    <xdr:pic>
      <xdr:nvPicPr>
        <xdr:cNvPr id="194" name="Obraz 193">
          <a:hlinkClick xmlns:r="http://schemas.openxmlformats.org/officeDocument/2006/relationships" r:id="rId385"/>
          <a:extLst>
            <a:ext uri="{FF2B5EF4-FFF2-40B4-BE49-F238E27FC236}">
              <a16:creationId xmlns:a16="http://schemas.microsoft.com/office/drawing/2014/main" id="{90A7C29F-D1A3-427F-ABA0-AACC3A1AD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52692300"/>
          <a:ext cx="95250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48</xdr:row>
      <xdr:rowOff>38100</xdr:rowOff>
    </xdr:from>
    <xdr:to>
      <xdr:col>1</xdr:col>
      <xdr:colOff>990600</xdr:colOff>
      <xdr:row>48</xdr:row>
      <xdr:rowOff>819150</xdr:rowOff>
    </xdr:to>
    <xdr:pic>
      <xdr:nvPicPr>
        <xdr:cNvPr id="195" name="Obraz 194">
          <a:hlinkClick xmlns:r="http://schemas.openxmlformats.org/officeDocument/2006/relationships" r:id="rId387"/>
          <a:extLst>
            <a:ext uri="{FF2B5EF4-FFF2-40B4-BE49-F238E27FC236}">
              <a16:creationId xmlns:a16="http://schemas.microsoft.com/office/drawing/2014/main" id="{5C6B6910-7549-4E73-AF0C-3CA64F64D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53759100"/>
          <a:ext cx="95250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47</xdr:row>
      <xdr:rowOff>38100</xdr:rowOff>
    </xdr:from>
    <xdr:to>
      <xdr:col>1</xdr:col>
      <xdr:colOff>990600</xdr:colOff>
      <xdr:row>47</xdr:row>
      <xdr:rowOff>819150</xdr:rowOff>
    </xdr:to>
    <xdr:pic>
      <xdr:nvPicPr>
        <xdr:cNvPr id="196" name="Obraz 195">
          <a:hlinkClick xmlns:r="http://schemas.openxmlformats.org/officeDocument/2006/relationships" r:id="rId389"/>
          <a:extLst>
            <a:ext uri="{FF2B5EF4-FFF2-40B4-BE49-F238E27FC236}">
              <a16:creationId xmlns:a16="http://schemas.microsoft.com/office/drawing/2014/main" id="{BF983C45-63CD-4D5D-A450-368B2D2DD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54825900"/>
          <a:ext cx="95250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45</xdr:row>
      <xdr:rowOff>38100</xdr:rowOff>
    </xdr:from>
    <xdr:to>
      <xdr:col>1</xdr:col>
      <xdr:colOff>990600</xdr:colOff>
      <xdr:row>45</xdr:row>
      <xdr:rowOff>933450</xdr:rowOff>
    </xdr:to>
    <xdr:pic>
      <xdr:nvPicPr>
        <xdr:cNvPr id="197" name="Obraz 196">
          <a:hlinkClick xmlns:r="http://schemas.openxmlformats.org/officeDocument/2006/relationships" r:id="rId391"/>
          <a:extLst>
            <a:ext uri="{FF2B5EF4-FFF2-40B4-BE49-F238E27FC236}">
              <a16:creationId xmlns:a16="http://schemas.microsoft.com/office/drawing/2014/main" id="{2B70E6E7-9EEE-4E93-98E5-B5C991AAB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55892700"/>
          <a:ext cx="95250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53</xdr:row>
      <xdr:rowOff>38100</xdr:rowOff>
    </xdr:from>
    <xdr:to>
      <xdr:col>1</xdr:col>
      <xdr:colOff>990600</xdr:colOff>
      <xdr:row>53</xdr:row>
      <xdr:rowOff>971550</xdr:rowOff>
    </xdr:to>
    <xdr:pic>
      <xdr:nvPicPr>
        <xdr:cNvPr id="198" name="Obraz 197">
          <a:hlinkClick xmlns:r="http://schemas.openxmlformats.org/officeDocument/2006/relationships" r:id="rId393"/>
          <a:extLst>
            <a:ext uri="{FF2B5EF4-FFF2-40B4-BE49-F238E27FC236}">
              <a16:creationId xmlns:a16="http://schemas.microsoft.com/office/drawing/2014/main" id="{5F3723E3-E058-4BAE-BB72-87E3CD49C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56959500"/>
          <a:ext cx="95250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55</xdr:row>
      <xdr:rowOff>38100</xdr:rowOff>
    </xdr:from>
    <xdr:to>
      <xdr:col>1</xdr:col>
      <xdr:colOff>990600</xdr:colOff>
      <xdr:row>55</xdr:row>
      <xdr:rowOff>847725</xdr:rowOff>
    </xdr:to>
    <xdr:pic>
      <xdr:nvPicPr>
        <xdr:cNvPr id="199" name="Obraz 198">
          <a:hlinkClick xmlns:r="http://schemas.openxmlformats.org/officeDocument/2006/relationships" r:id="rId395"/>
          <a:extLst>
            <a:ext uri="{FF2B5EF4-FFF2-40B4-BE49-F238E27FC236}">
              <a16:creationId xmlns:a16="http://schemas.microsoft.com/office/drawing/2014/main" id="{6B586AF9-1896-4367-83C3-C0C0DF51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59093100"/>
          <a:ext cx="952500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56</xdr:row>
      <xdr:rowOff>38100</xdr:rowOff>
    </xdr:from>
    <xdr:to>
      <xdr:col>1</xdr:col>
      <xdr:colOff>990600</xdr:colOff>
      <xdr:row>56</xdr:row>
      <xdr:rowOff>828675</xdr:rowOff>
    </xdr:to>
    <xdr:pic>
      <xdr:nvPicPr>
        <xdr:cNvPr id="200" name="Obraz 199">
          <a:hlinkClick xmlns:r="http://schemas.openxmlformats.org/officeDocument/2006/relationships" r:id="rId397"/>
          <a:extLst>
            <a:ext uri="{FF2B5EF4-FFF2-40B4-BE49-F238E27FC236}">
              <a16:creationId xmlns:a16="http://schemas.microsoft.com/office/drawing/2014/main" id="{56177391-077A-41E6-82A4-549E995C5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62293500"/>
          <a:ext cx="952500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62</xdr:row>
      <xdr:rowOff>38100</xdr:rowOff>
    </xdr:from>
    <xdr:to>
      <xdr:col>1</xdr:col>
      <xdr:colOff>990600</xdr:colOff>
      <xdr:row>62</xdr:row>
      <xdr:rowOff>933450</xdr:rowOff>
    </xdr:to>
    <xdr:pic>
      <xdr:nvPicPr>
        <xdr:cNvPr id="201" name="Obraz 200">
          <a:hlinkClick xmlns:r="http://schemas.openxmlformats.org/officeDocument/2006/relationships" r:id="rId399"/>
          <a:extLst>
            <a:ext uri="{FF2B5EF4-FFF2-40B4-BE49-F238E27FC236}">
              <a16:creationId xmlns:a16="http://schemas.microsoft.com/office/drawing/2014/main" id="{459975FD-1104-4554-8ED6-1E53B9534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68694300"/>
          <a:ext cx="95250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68</xdr:row>
      <xdr:rowOff>38100</xdr:rowOff>
    </xdr:from>
    <xdr:to>
      <xdr:col>1</xdr:col>
      <xdr:colOff>971550</xdr:colOff>
      <xdr:row>68</xdr:row>
      <xdr:rowOff>990600</xdr:rowOff>
    </xdr:to>
    <xdr:pic>
      <xdr:nvPicPr>
        <xdr:cNvPr id="202" name="Obraz 201">
          <a:hlinkClick xmlns:r="http://schemas.openxmlformats.org/officeDocument/2006/relationships" r:id="rId401"/>
          <a:extLst>
            <a:ext uri="{FF2B5EF4-FFF2-40B4-BE49-F238E27FC236}">
              <a16:creationId xmlns:a16="http://schemas.microsoft.com/office/drawing/2014/main" id="{DD7BB39E-3FD6-434A-AE2C-C807C2D3D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72961500"/>
          <a:ext cx="9334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59</xdr:row>
      <xdr:rowOff>38100</xdr:rowOff>
    </xdr:from>
    <xdr:to>
      <xdr:col>1</xdr:col>
      <xdr:colOff>990600</xdr:colOff>
      <xdr:row>59</xdr:row>
      <xdr:rowOff>828675</xdr:rowOff>
    </xdr:to>
    <xdr:pic>
      <xdr:nvPicPr>
        <xdr:cNvPr id="203" name="Obraz 202">
          <a:hlinkClick xmlns:r="http://schemas.openxmlformats.org/officeDocument/2006/relationships" r:id="rId403"/>
          <a:extLst>
            <a:ext uri="{FF2B5EF4-FFF2-40B4-BE49-F238E27FC236}">
              <a16:creationId xmlns:a16="http://schemas.microsoft.com/office/drawing/2014/main" id="{3CA1C2DB-7856-411C-871E-E0004CF5B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63360300"/>
          <a:ext cx="952500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73</xdr:row>
      <xdr:rowOff>38100</xdr:rowOff>
    </xdr:from>
    <xdr:to>
      <xdr:col>1</xdr:col>
      <xdr:colOff>990600</xdr:colOff>
      <xdr:row>73</xdr:row>
      <xdr:rowOff>790575</xdr:rowOff>
    </xdr:to>
    <xdr:pic>
      <xdr:nvPicPr>
        <xdr:cNvPr id="204" name="Obraz 203">
          <a:hlinkClick xmlns:r="http://schemas.openxmlformats.org/officeDocument/2006/relationships" r:id="rId405"/>
          <a:extLst>
            <a:ext uri="{FF2B5EF4-FFF2-40B4-BE49-F238E27FC236}">
              <a16:creationId xmlns:a16="http://schemas.microsoft.com/office/drawing/2014/main" id="{A227C7A4-5714-494B-8B32-0B9418541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78295500"/>
          <a:ext cx="95250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61</xdr:row>
      <xdr:rowOff>38100</xdr:rowOff>
    </xdr:from>
    <xdr:to>
      <xdr:col>1</xdr:col>
      <xdr:colOff>990600</xdr:colOff>
      <xdr:row>61</xdr:row>
      <xdr:rowOff>933450</xdr:rowOff>
    </xdr:to>
    <xdr:pic>
      <xdr:nvPicPr>
        <xdr:cNvPr id="205" name="Obraz 204">
          <a:hlinkClick xmlns:r="http://schemas.openxmlformats.org/officeDocument/2006/relationships" r:id="rId407"/>
          <a:extLst>
            <a:ext uri="{FF2B5EF4-FFF2-40B4-BE49-F238E27FC236}">
              <a16:creationId xmlns:a16="http://schemas.microsoft.com/office/drawing/2014/main" id="{B325782A-5070-487A-A3DB-C183EAE7D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70827900"/>
          <a:ext cx="95250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77</xdr:row>
      <xdr:rowOff>38100</xdr:rowOff>
    </xdr:from>
    <xdr:to>
      <xdr:col>1</xdr:col>
      <xdr:colOff>990600</xdr:colOff>
      <xdr:row>77</xdr:row>
      <xdr:rowOff>876300</xdr:rowOff>
    </xdr:to>
    <xdr:pic>
      <xdr:nvPicPr>
        <xdr:cNvPr id="206" name="Obraz 205">
          <a:hlinkClick xmlns:r="http://schemas.openxmlformats.org/officeDocument/2006/relationships" r:id="rId409"/>
          <a:extLst>
            <a:ext uri="{FF2B5EF4-FFF2-40B4-BE49-F238E27FC236}">
              <a16:creationId xmlns:a16="http://schemas.microsoft.com/office/drawing/2014/main" id="{5670F542-B39C-4D00-9771-AED8B1D98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82562700"/>
          <a:ext cx="9525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71</xdr:row>
      <xdr:rowOff>38100</xdr:rowOff>
    </xdr:from>
    <xdr:to>
      <xdr:col>1</xdr:col>
      <xdr:colOff>990600</xdr:colOff>
      <xdr:row>71</xdr:row>
      <xdr:rowOff>800100</xdr:rowOff>
    </xdr:to>
    <xdr:pic>
      <xdr:nvPicPr>
        <xdr:cNvPr id="207" name="Obraz 206">
          <a:hlinkClick xmlns:r="http://schemas.openxmlformats.org/officeDocument/2006/relationships" r:id="rId411"/>
          <a:extLst>
            <a:ext uri="{FF2B5EF4-FFF2-40B4-BE49-F238E27FC236}">
              <a16:creationId xmlns:a16="http://schemas.microsoft.com/office/drawing/2014/main" id="{3DC4E4AD-A800-4FE0-B5E5-FCCB26A91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76161900"/>
          <a:ext cx="9525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75</xdr:row>
      <xdr:rowOff>38100</xdr:rowOff>
    </xdr:from>
    <xdr:to>
      <xdr:col>1</xdr:col>
      <xdr:colOff>990600</xdr:colOff>
      <xdr:row>75</xdr:row>
      <xdr:rowOff>790575</xdr:rowOff>
    </xdr:to>
    <xdr:pic>
      <xdr:nvPicPr>
        <xdr:cNvPr id="208" name="Obraz 207">
          <a:hlinkClick xmlns:r="http://schemas.openxmlformats.org/officeDocument/2006/relationships" r:id="rId413"/>
          <a:extLst>
            <a:ext uri="{FF2B5EF4-FFF2-40B4-BE49-F238E27FC236}">
              <a16:creationId xmlns:a16="http://schemas.microsoft.com/office/drawing/2014/main" id="{14BA2FC6-A82A-4609-8070-3DD14BD72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79362300"/>
          <a:ext cx="95250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83</xdr:row>
      <xdr:rowOff>38100</xdr:rowOff>
    </xdr:from>
    <xdr:to>
      <xdr:col>1</xdr:col>
      <xdr:colOff>990600</xdr:colOff>
      <xdr:row>83</xdr:row>
      <xdr:rowOff>781050</xdr:rowOff>
    </xdr:to>
    <xdr:pic>
      <xdr:nvPicPr>
        <xdr:cNvPr id="209" name="Obraz 208">
          <a:hlinkClick xmlns:r="http://schemas.openxmlformats.org/officeDocument/2006/relationships" r:id="rId415"/>
          <a:extLst>
            <a:ext uri="{FF2B5EF4-FFF2-40B4-BE49-F238E27FC236}">
              <a16:creationId xmlns:a16="http://schemas.microsoft.com/office/drawing/2014/main" id="{19090F01-EE75-4B93-A814-CD7EEDCB5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88963500"/>
          <a:ext cx="95250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261</xdr:row>
      <xdr:rowOff>38100</xdr:rowOff>
    </xdr:from>
    <xdr:to>
      <xdr:col>1</xdr:col>
      <xdr:colOff>990600</xdr:colOff>
      <xdr:row>261</xdr:row>
      <xdr:rowOff>828675</xdr:rowOff>
    </xdr:to>
    <xdr:pic>
      <xdr:nvPicPr>
        <xdr:cNvPr id="210" name="Obraz 209">
          <a:hlinkClick xmlns:r="http://schemas.openxmlformats.org/officeDocument/2006/relationships" r:id="rId417"/>
          <a:extLst>
            <a:ext uri="{FF2B5EF4-FFF2-40B4-BE49-F238E27FC236}">
              <a16:creationId xmlns:a16="http://schemas.microsoft.com/office/drawing/2014/main" id="{5EEB7CC9-566E-4211-AB8A-C828409EB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78853900"/>
          <a:ext cx="952500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256</xdr:row>
      <xdr:rowOff>38100</xdr:rowOff>
    </xdr:from>
    <xdr:to>
      <xdr:col>1</xdr:col>
      <xdr:colOff>838200</xdr:colOff>
      <xdr:row>256</xdr:row>
      <xdr:rowOff>990600</xdr:rowOff>
    </xdr:to>
    <xdr:pic>
      <xdr:nvPicPr>
        <xdr:cNvPr id="211" name="Obraz 210">
          <a:hlinkClick xmlns:r="http://schemas.openxmlformats.org/officeDocument/2006/relationships" r:id="rId419"/>
          <a:extLst>
            <a:ext uri="{FF2B5EF4-FFF2-40B4-BE49-F238E27FC236}">
              <a16:creationId xmlns:a16="http://schemas.microsoft.com/office/drawing/2014/main" id="{AFD1FF71-EECF-44A6-A7BC-030FECC32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73519900"/>
          <a:ext cx="8001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258</xdr:row>
      <xdr:rowOff>38100</xdr:rowOff>
    </xdr:from>
    <xdr:to>
      <xdr:col>1</xdr:col>
      <xdr:colOff>819150</xdr:colOff>
      <xdr:row>258</xdr:row>
      <xdr:rowOff>990600</xdr:rowOff>
    </xdr:to>
    <xdr:pic>
      <xdr:nvPicPr>
        <xdr:cNvPr id="212" name="Obraz 211">
          <a:hlinkClick xmlns:r="http://schemas.openxmlformats.org/officeDocument/2006/relationships" r:id="rId421"/>
          <a:extLst>
            <a:ext uri="{FF2B5EF4-FFF2-40B4-BE49-F238E27FC236}">
              <a16:creationId xmlns:a16="http://schemas.microsoft.com/office/drawing/2014/main" id="{CD26B046-DFEE-44ED-89CF-B1D005C0D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74586700"/>
          <a:ext cx="7810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259</xdr:row>
      <xdr:rowOff>38100</xdr:rowOff>
    </xdr:from>
    <xdr:to>
      <xdr:col>1</xdr:col>
      <xdr:colOff>990600</xdr:colOff>
      <xdr:row>259</xdr:row>
      <xdr:rowOff>838200</xdr:rowOff>
    </xdr:to>
    <xdr:pic>
      <xdr:nvPicPr>
        <xdr:cNvPr id="213" name="Obraz 212">
          <a:hlinkClick xmlns:r="http://schemas.openxmlformats.org/officeDocument/2006/relationships" r:id="rId423"/>
          <a:extLst>
            <a:ext uri="{FF2B5EF4-FFF2-40B4-BE49-F238E27FC236}">
              <a16:creationId xmlns:a16="http://schemas.microsoft.com/office/drawing/2014/main" id="{EF3E38A0-6739-4C8D-A97D-05717EAAE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76720300"/>
          <a:ext cx="95250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262</xdr:row>
      <xdr:rowOff>38100</xdr:rowOff>
    </xdr:from>
    <xdr:to>
      <xdr:col>1</xdr:col>
      <xdr:colOff>704850</xdr:colOff>
      <xdr:row>262</xdr:row>
      <xdr:rowOff>990600</xdr:rowOff>
    </xdr:to>
    <xdr:pic>
      <xdr:nvPicPr>
        <xdr:cNvPr id="214" name="Obraz 213">
          <a:hlinkClick xmlns:r="http://schemas.openxmlformats.org/officeDocument/2006/relationships" r:id="rId425"/>
          <a:extLst>
            <a:ext uri="{FF2B5EF4-FFF2-40B4-BE49-F238E27FC236}">
              <a16:creationId xmlns:a16="http://schemas.microsoft.com/office/drawing/2014/main" id="{8733F884-3794-4E9C-8993-103DAACA5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79920700"/>
          <a:ext cx="6667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265</xdr:row>
      <xdr:rowOff>38100</xdr:rowOff>
    </xdr:from>
    <xdr:to>
      <xdr:col>1</xdr:col>
      <xdr:colOff>990600</xdr:colOff>
      <xdr:row>265</xdr:row>
      <xdr:rowOff>933450</xdr:rowOff>
    </xdr:to>
    <xdr:pic>
      <xdr:nvPicPr>
        <xdr:cNvPr id="215" name="Obraz 214">
          <a:hlinkClick xmlns:r="http://schemas.openxmlformats.org/officeDocument/2006/relationships" r:id="rId427"/>
          <a:extLst>
            <a:ext uri="{FF2B5EF4-FFF2-40B4-BE49-F238E27FC236}">
              <a16:creationId xmlns:a16="http://schemas.microsoft.com/office/drawing/2014/main" id="{F194B205-7C7C-4CB7-AFC2-62C04B303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83121100"/>
          <a:ext cx="95250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269</xdr:row>
      <xdr:rowOff>38100</xdr:rowOff>
    </xdr:from>
    <xdr:to>
      <xdr:col>1</xdr:col>
      <xdr:colOff>990600</xdr:colOff>
      <xdr:row>269</xdr:row>
      <xdr:rowOff>733425</xdr:rowOff>
    </xdr:to>
    <xdr:pic>
      <xdr:nvPicPr>
        <xdr:cNvPr id="216" name="Obraz 215">
          <a:hlinkClick xmlns:r="http://schemas.openxmlformats.org/officeDocument/2006/relationships" r:id="rId429"/>
          <a:extLst>
            <a:ext uri="{FF2B5EF4-FFF2-40B4-BE49-F238E27FC236}">
              <a16:creationId xmlns:a16="http://schemas.microsoft.com/office/drawing/2014/main" id="{4382BA2A-DFFA-4AEA-8F51-6D8F28F16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87388300"/>
          <a:ext cx="9525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270</xdr:row>
      <xdr:rowOff>38100</xdr:rowOff>
    </xdr:from>
    <xdr:to>
      <xdr:col>1</xdr:col>
      <xdr:colOff>857250</xdr:colOff>
      <xdr:row>270</xdr:row>
      <xdr:rowOff>990600</xdr:rowOff>
    </xdr:to>
    <xdr:pic>
      <xdr:nvPicPr>
        <xdr:cNvPr id="217" name="Obraz 216">
          <a:hlinkClick xmlns:r="http://schemas.openxmlformats.org/officeDocument/2006/relationships" r:id="rId431"/>
          <a:extLst>
            <a:ext uri="{FF2B5EF4-FFF2-40B4-BE49-F238E27FC236}">
              <a16:creationId xmlns:a16="http://schemas.microsoft.com/office/drawing/2014/main" id="{A2F5E724-F6A7-497B-9E86-3676BE2FF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88455100"/>
          <a:ext cx="8191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272</xdr:row>
      <xdr:rowOff>38100</xdr:rowOff>
    </xdr:from>
    <xdr:to>
      <xdr:col>1</xdr:col>
      <xdr:colOff>866775</xdr:colOff>
      <xdr:row>272</xdr:row>
      <xdr:rowOff>990600</xdr:rowOff>
    </xdr:to>
    <xdr:pic>
      <xdr:nvPicPr>
        <xdr:cNvPr id="218" name="Obraz 217">
          <a:hlinkClick xmlns:r="http://schemas.openxmlformats.org/officeDocument/2006/relationships" r:id="rId433"/>
          <a:extLst>
            <a:ext uri="{FF2B5EF4-FFF2-40B4-BE49-F238E27FC236}">
              <a16:creationId xmlns:a16="http://schemas.microsoft.com/office/drawing/2014/main" id="{23FF6EA5-3240-41A8-8821-26A6647DA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89521900"/>
          <a:ext cx="82867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264</xdr:row>
      <xdr:rowOff>38100</xdr:rowOff>
    </xdr:from>
    <xdr:to>
      <xdr:col>1</xdr:col>
      <xdr:colOff>800100</xdr:colOff>
      <xdr:row>264</xdr:row>
      <xdr:rowOff>990600</xdr:rowOff>
    </xdr:to>
    <xdr:pic>
      <xdr:nvPicPr>
        <xdr:cNvPr id="219" name="Obraz 218">
          <a:hlinkClick xmlns:r="http://schemas.openxmlformats.org/officeDocument/2006/relationships" r:id="rId435"/>
          <a:extLst>
            <a:ext uri="{FF2B5EF4-FFF2-40B4-BE49-F238E27FC236}">
              <a16:creationId xmlns:a16="http://schemas.microsoft.com/office/drawing/2014/main" id="{4316882B-FF3A-4323-869D-70E432747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82054300"/>
          <a:ext cx="7620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266</xdr:row>
      <xdr:rowOff>38100</xdr:rowOff>
    </xdr:from>
    <xdr:to>
      <xdr:col>1</xdr:col>
      <xdr:colOff>990600</xdr:colOff>
      <xdr:row>266</xdr:row>
      <xdr:rowOff>800100</xdr:rowOff>
    </xdr:to>
    <xdr:pic>
      <xdr:nvPicPr>
        <xdr:cNvPr id="220" name="Obraz 219">
          <a:hlinkClick xmlns:r="http://schemas.openxmlformats.org/officeDocument/2006/relationships" r:id="rId437"/>
          <a:extLst>
            <a:ext uri="{FF2B5EF4-FFF2-40B4-BE49-F238E27FC236}">
              <a16:creationId xmlns:a16="http://schemas.microsoft.com/office/drawing/2014/main" id="{08901724-19F0-4C04-A949-3107A8596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84187900"/>
          <a:ext cx="9525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394</xdr:row>
      <xdr:rowOff>38100</xdr:rowOff>
    </xdr:from>
    <xdr:to>
      <xdr:col>1</xdr:col>
      <xdr:colOff>552450</xdr:colOff>
      <xdr:row>394</xdr:row>
      <xdr:rowOff>990600</xdr:rowOff>
    </xdr:to>
    <xdr:pic>
      <xdr:nvPicPr>
        <xdr:cNvPr id="221" name="Obraz 220">
          <a:hlinkClick xmlns:r="http://schemas.openxmlformats.org/officeDocument/2006/relationships" r:id="rId439"/>
          <a:extLst>
            <a:ext uri="{FF2B5EF4-FFF2-40B4-BE49-F238E27FC236}">
              <a16:creationId xmlns:a16="http://schemas.microsoft.com/office/drawing/2014/main" id="{AE47AC60-9D09-4DF8-8B19-BD6D117B4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19671500"/>
          <a:ext cx="5143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297</xdr:row>
      <xdr:rowOff>38100</xdr:rowOff>
    </xdr:from>
    <xdr:to>
      <xdr:col>1</xdr:col>
      <xdr:colOff>971550</xdr:colOff>
      <xdr:row>297</xdr:row>
      <xdr:rowOff>990600</xdr:rowOff>
    </xdr:to>
    <xdr:pic>
      <xdr:nvPicPr>
        <xdr:cNvPr id="222" name="Obraz 221">
          <a:hlinkClick xmlns:r="http://schemas.openxmlformats.org/officeDocument/2006/relationships" r:id="rId441"/>
          <a:extLst>
            <a:ext uri="{FF2B5EF4-FFF2-40B4-BE49-F238E27FC236}">
              <a16:creationId xmlns:a16="http://schemas.microsoft.com/office/drawing/2014/main" id="{70010E32-9551-4C1F-B099-DCE342DB5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17258700"/>
          <a:ext cx="9334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301</xdr:row>
      <xdr:rowOff>38100</xdr:rowOff>
    </xdr:from>
    <xdr:to>
      <xdr:col>1</xdr:col>
      <xdr:colOff>762000</xdr:colOff>
      <xdr:row>301</xdr:row>
      <xdr:rowOff>990600</xdr:rowOff>
    </xdr:to>
    <xdr:pic>
      <xdr:nvPicPr>
        <xdr:cNvPr id="223" name="Obraz 222">
          <a:hlinkClick xmlns:r="http://schemas.openxmlformats.org/officeDocument/2006/relationships" r:id="rId443"/>
          <a:extLst>
            <a:ext uri="{FF2B5EF4-FFF2-40B4-BE49-F238E27FC236}">
              <a16:creationId xmlns:a16="http://schemas.microsoft.com/office/drawing/2014/main" id="{8397B19E-0EB6-4C0F-8E5D-9BE10E337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21525900"/>
          <a:ext cx="7239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354</xdr:row>
      <xdr:rowOff>38100</xdr:rowOff>
    </xdr:from>
    <xdr:to>
      <xdr:col>1</xdr:col>
      <xdr:colOff>952500</xdr:colOff>
      <xdr:row>354</xdr:row>
      <xdr:rowOff>990600</xdr:rowOff>
    </xdr:to>
    <xdr:pic>
      <xdr:nvPicPr>
        <xdr:cNvPr id="224" name="Obraz 223">
          <a:hlinkClick xmlns:r="http://schemas.openxmlformats.org/officeDocument/2006/relationships" r:id="rId445"/>
          <a:extLst>
            <a:ext uri="{FF2B5EF4-FFF2-40B4-BE49-F238E27FC236}">
              <a16:creationId xmlns:a16="http://schemas.microsoft.com/office/drawing/2014/main" id="{1FEC5EE3-8002-4755-9E7E-DCDEC6399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76999500"/>
          <a:ext cx="9144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364</xdr:row>
      <xdr:rowOff>38100</xdr:rowOff>
    </xdr:from>
    <xdr:to>
      <xdr:col>1</xdr:col>
      <xdr:colOff>685800</xdr:colOff>
      <xdr:row>364</xdr:row>
      <xdr:rowOff>990600</xdr:rowOff>
    </xdr:to>
    <xdr:pic>
      <xdr:nvPicPr>
        <xdr:cNvPr id="225" name="Obraz 224">
          <a:hlinkClick xmlns:r="http://schemas.openxmlformats.org/officeDocument/2006/relationships" r:id="rId447"/>
          <a:extLst>
            <a:ext uri="{FF2B5EF4-FFF2-40B4-BE49-F238E27FC236}">
              <a16:creationId xmlns:a16="http://schemas.microsoft.com/office/drawing/2014/main" id="{1FB4F063-8F6B-4CDC-AE81-DDB7FFB93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87667500"/>
          <a:ext cx="6477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357</xdr:row>
      <xdr:rowOff>38100</xdr:rowOff>
    </xdr:from>
    <xdr:to>
      <xdr:col>1</xdr:col>
      <xdr:colOff>952500</xdr:colOff>
      <xdr:row>357</xdr:row>
      <xdr:rowOff>990600</xdr:rowOff>
    </xdr:to>
    <xdr:pic>
      <xdr:nvPicPr>
        <xdr:cNvPr id="226" name="Obraz 225">
          <a:hlinkClick xmlns:r="http://schemas.openxmlformats.org/officeDocument/2006/relationships" r:id="rId449"/>
          <a:extLst>
            <a:ext uri="{FF2B5EF4-FFF2-40B4-BE49-F238E27FC236}">
              <a16:creationId xmlns:a16="http://schemas.microsoft.com/office/drawing/2014/main" id="{27FFECD5-0F47-407F-8301-49FE73750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79133100"/>
          <a:ext cx="9144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350</xdr:row>
      <xdr:rowOff>38100</xdr:rowOff>
    </xdr:from>
    <xdr:to>
      <xdr:col>1</xdr:col>
      <xdr:colOff>990600</xdr:colOff>
      <xdr:row>350</xdr:row>
      <xdr:rowOff>952500</xdr:rowOff>
    </xdr:to>
    <xdr:pic>
      <xdr:nvPicPr>
        <xdr:cNvPr id="227" name="Obraz 226">
          <a:hlinkClick xmlns:r="http://schemas.openxmlformats.org/officeDocument/2006/relationships" r:id="rId451"/>
          <a:extLst>
            <a:ext uri="{FF2B5EF4-FFF2-40B4-BE49-F238E27FC236}">
              <a16:creationId xmlns:a16="http://schemas.microsoft.com/office/drawing/2014/main" id="{3D720DE4-388F-443E-81CB-639565154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72732300"/>
          <a:ext cx="9525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355</xdr:row>
      <xdr:rowOff>38100</xdr:rowOff>
    </xdr:from>
    <xdr:to>
      <xdr:col>1</xdr:col>
      <xdr:colOff>962025</xdr:colOff>
      <xdr:row>355</xdr:row>
      <xdr:rowOff>990600</xdr:rowOff>
    </xdr:to>
    <xdr:pic>
      <xdr:nvPicPr>
        <xdr:cNvPr id="228" name="Obraz 227">
          <a:hlinkClick xmlns:r="http://schemas.openxmlformats.org/officeDocument/2006/relationships" r:id="rId453"/>
          <a:extLst>
            <a:ext uri="{FF2B5EF4-FFF2-40B4-BE49-F238E27FC236}">
              <a16:creationId xmlns:a16="http://schemas.microsoft.com/office/drawing/2014/main" id="{E21CC63D-B60C-483A-81F2-B6094D2CD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78066300"/>
          <a:ext cx="92392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356</xdr:row>
      <xdr:rowOff>38100</xdr:rowOff>
    </xdr:from>
    <xdr:to>
      <xdr:col>1</xdr:col>
      <xdr:colOff>800100</xdr:colOff>
      <xdr:row>356</xdr:row>
      <xdr:rowOff>990600</xdr:rowOff>
    </xdr:to>
    <xdr:pic>
      <xdr:nvPicPr>
        <xdr:cNvPr id="229" name="Obraz 228">
          <a:hlinkClick xmlns:r="http://schemas.openxmlformats.org/officeDocument/2006/relationships" r:id="rId455"/>
          <a:extLst>
            <a:ext uri="{FF2B5EF4-FFF2-40B4-BE49-F238E27FC236}">
              <a16:creationId xmlns:a16="http://schemas.microsoft.com/office/drawing/2014/main" id="{A39C4C59-83D3-419B-AF08-0C773EF5B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80199900"/>
          <a:ext cx="7620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360</xdr:row>
      <xdr:rowOff>38100</xdr:rowOff>
    </xdr:from>
    <xdr:to>
      <xdr:col>1</xdr:col>
      <xdr:colOff>800100</xdr:colOff>
      <xdr:row>360</xdr:row>
      <xdr:rowOff>990600</xdr:rowOff>
    </xdr:to>
    <xdr:pic>
      <xdr:nvPicPr>
        <xdr:cNvPr id="230" name="Obraz 229">
          <a:hlinkClick xmlns:r="http://schemas.openxmlformats.org/officeDocument/2006/relationships" r:id="rId457"/>
          <a:extLst>
            <a:ext uri="{FF2B5EF4-FFF2-40B4-BE49-F238E27FC236}">
              <a16:creationId xmlns:a16="http://schemas.microsoft.com/office/drawing/2014/main" id="{1CD0E8F5-4BAB-4028-9BB0-5E2E1517C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82333500"/>
          <a:ext cx="7620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362</xdr:row>
      <xdr:rowOff>38100</xdr:rowOff>
    </xdr:from>
    <xdr:to>
      <xdr:col>1</xdr:col>
      <xdr:colOff>962025</xdr:colOff>
      <xdr:row>362</xdr:row>
      <xdr:rowOff>990600</xdr:rowOff>
    </xdr:to>
    <xdr:pic>
      <xdr:nvPicPr>
        <xdr:cNvPr id="231" name="Obraz 230">
          <a:hlinkClick xmlns:r="http://schemas.openxmlformats.org/officeDocument/2006/relationships" r:id="rId459"/>
          <a:extLst>
            <a:ext uri="{FF2B5EF4-FFF2-40B4-BE49-F238E27FC236}">
              <a16:creationId xmlns:a16="http://schemas.microsoft.com/office/drawing/2014/main" id="{693EA11F-BB92-4D63-BBD8-4751975E3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85533900"/>
          <a:ext cx="92392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352</xdr:row>
      <xdr:rowOff>38100</xdr:rowOff>
    </xdr:from>
    <xdr:to>
      <xdr:col>1</xdr:col>
      <xdr:colOff>990600</xdr:colOff>
      <xdr:row>352</xdr:row>
      <xdr:rowOff>847725</xdr:rowOff>
    </xdr:to>
    <xdr:pic>
      <xdr:nvPicPr>
        <xdr:cNvPr id="232" name="Obraz 231">
          <a:hlinkClick xmlns:r="http://schemas.openxmlformats.org/officeDocument/2006/relationships" r:id="rId461"/>
          <a:extLst>
            <a:ext uri="{FF2B5EF4-FFF2-40B4-BE49-F238E27FC236}">
              <a16:creationId xmlns:a16="http://schemas.microsoft.com/office/drawing/2014/main" id="{42DB579B-EFF5-4429-B7BB-A582E5D41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74865900"/>
          <a:ext cx="952500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358</xdr:row>
      <xdr:rowOff>38100</xdr:rowOff>
    </xdr:from>
    <xdr:to>
      <xdr:col>1</xdr:col>
      <xdr:colOff>990600</xdr:colOff>
      <xdr:row>358</xdr:row>
      <xdr:rowOff>828675</xdr:rowOff>
    </xdr:to>
    <xdr:pic>
      <xdr:nvPicPr>
        <xdr:cNvPr id="233" name="Obraz 232">
          <a:hlinkClick xmlns:r="http://schemas.openxmlformats.org/officeDocument/2006/relationships" r:id="rId463"/>
          <a:extLst>
            <a:ext uri="{FF2B5EF4-FFF2-40B4-BE49-F238E27FC236}">
              <a16:creationId xmlns:a16="http://schemas.microsoft.com/office/drawing/2014/main" id="{99661F89-9B32-41ED-9449-7808AF810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81266700"/>
          <a:ext cx="952500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363</xdr:row>
      <xdr:rowOff>38100</xdr:rowOff>
    </xdr:from>
    <xdr:to>
      <xdr:col>1</xdr:col>
      <xdr:colOff>971550</xdr:colOff>
      <xdr:row>363</xdr:row>
      <xdr:rowOff>990600</xdr:rowOff>
    </xdr:to>
    <xdr:pic>
      <xdr:nvPicPr>
        <xdr:cNvPr id="234" name="Obraz 233">
          <a:hlinkClick xmlns:r="http://schemas.openxmlformats.org/officeDocument/2006/relationships" r:id="rId465"/>
          <a:extLst>
            <a:ext uri="{FF2B5EF4-FFF2-40B4-BE49-F238E27FC236}">
              <a16:creationId xmlns:a16="http://schemas.microsoft.com/office/drawing/2014/main" id="{AC283D3E-DA16-494C-A441-B75B61256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86600700"/>
          <a:ext cx="9334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365</xdr:row>
      <xdr:rowOff>38100</xdr:rowOff>
    </xdr:from>
    <xdr:to>
      <xdr:col>1</xdr:col>
      <xdr:colOff>676275</xdr:colOff>
      <xdr:row>365</xdr:row>
      <xdr:rowOff>990600</xdr:rowOff>
    </xdr:to>
    <xdr:pic>
      <xdr:nvPicPr>
        <xdr:cNvPr id="235" name="Obraz 234">
          <a:hlinkClick xmlns:r="http://schemas.openxmlformats.org/officeDocument/2006/relationships" r:id="rId467"/>
          <a:extLst>
            <a:ext uri="{FF2B5EF4-FFF2-40B4-BE49-F238E27FC236}">
              <a16:creationId xmlns:a16="http://schemas.microsoft.com/office/drawing/2014/main" id="{436035FE-D826-466B-AD97-BE9F004F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88734300"/>
          <a:ext cx="63817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366</xdr:row>
      <xdr:rowOff>38100</xdr:rowOff>
    </xdr:from>
    <xdr:to>
      <xdr:col>1</xdr:col>
      <xdr:colOff>990600</xdr:colOff>
      <xdr:row>366</xdr:row>
      <xdr:rowOff>885825</xdr:rowOff>
    </xdr:to>
    <xdr:pic>
      <xdr:nvPicPr>
        <xdr:cNvPr id="236" name="Obraz 235">
          <a:hlinkClick xmlns:r="http://schemas.openxmlformats.org/officeDocument/2006/relationships" r:id="rId469"/>
          <a:extLst>
            <a:ext uri="{FF2B5EF4-FFF2-40B4-BE49-F238E27FC236}">
              <a16:creationId xmlns:a16="http://schemas.microsoft.com/office/drawing/2014/main" id="{10B7A95C-5B3B-4036-AD6E-857EB97D0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89801100"/>
          <a:ext cx="952500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351</xdr:row>
      <xdr:rowOff>38100</xdr:rowOff>
    </xdr:from>
    <xdr:to>
      <xdr:col>1</xdr:col>
      <xdr:colOff>838200</xdr:colOff>
      <xdr:row>351</xdr:row>
      <xdr:rowOff>990600</xdr:rowOff>
    </xdr:to>
    <xdr:pic>
      <xdr:nvPicPr>
        <xdr:cNvPr id="237" name="Obraz 236">
          <a:hlinkClick xmlns:r="http://schemas.openxmlformats.org/officeDocument/2006/relationships" r:id="rId471"/>
          <a:extLst>
            <a:ext uri="{FF2B5EF4-FFF2-40B4-BE49-F238E27FC236}">
              <a16:creationId xmlns:a16="http://schemas.microsoft.com/office/drawing/2014/main" id="{4AC5D68D-059D-4B47-AC42-9328669A5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73799100"/>
          <a:ext cx="8001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353</xdr:row>
      <xdr:rowOff>38100</xdr:rowOff>
    </xdr:from>
    <xdr:to>
      <xdr:col>1</xdr:col>
      <xdr:colOff>990600</xdr:colOff>
      <xdr:row>353</xdr:row>
      <xdr:rowOff>981075</xdr:rowOff>
    </xdr:to>
    <xdr:pic>
      <xdr:nvPicPr>
        <xdr:cNvPr id="238" name="Obraz 237">
          <a:hlinkClick xmlns:r="http://schemas.openxmlformats.org/officeDocument/2006/relationships" r:id="rId473"/>
          <a:extLst>
            <a:ext uri="{FF2B5EF4-FFF2-40B4-BE49-F238E27FC236}">
              <a16:creationId xmlns:a16="http://schemas.microsoft.com/office/drawing/2014/main" id="{CF6872AB-A4B0-40B9-8CD4-8C02992AE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75932700"/>
          <a:ext cx="952500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295</xdr:row>
      <xdr:rowOff>38100</xdr:rowOff>
    </xdr:from>
    <xdr:to>
      <xdr:col>1</xdr:col>
      <xdr:colOff>990600</xdr:colOff>
      <xdr:row>295</xdr:row>
      <xdr:rowOff>876300</xdr:rowOff>
    </xdr:to>
    <xdr:pic>
      <xdr:nvPicPr>
        <xdr:cNvPr id="239" name="Obraz 238">
          <a:hlinkClick xmlns:r="http://schemas.openxmlformats.org/officeDocument/2006/relationships" r:id="rId475"/>
          <a:extLst>
            <a:ext uri="{FF2B5EF4-FFF2-40B4-BE49-F238E27FC236}">
              <a16:creationId xmlns:a16="http://schemas.microsoft.com/office/drawing/2014/main" id="{30B3F92D-FB06-4161-B449-BAE524690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15125100"/>
          <a:ext cx="9525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372</xdr:row>
      <xdr:rowOff>38100</xdr:rowOff>
    </xdr:from>
    <xdr:to>
      <xdr:col>1</xdr:col>
      <xdr:colOff>838200</xdr:colOff>
      <xdr:row>372</xdr:row>
      <xdr:rowOff>990600</xdr:rowOff>
    </xdr:to>
    <xdr:pic>
      <xdr:nvPicPr>
        <xdr:cNvPr id="240" name="Obraz 239">
          <a:hlinkClick xmlns:r="http://schemas.openxmlformats.org/officeDocument/2006/relationships" r:id="rId477"/>
          <a:extLst>
            <a:ext uri="{FF2B5EF4-FFF2-40B4-BE49-F238E27FC236}">
              <a16:creationId xmlns:a16="http://schemas.microsoft.com/office/drawing/2014/main" id="{5384EC6C-F862-4CD3-BE7E-5295B45C7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96201900"/>
          <a:ext cx="8001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383</xdr:row>
      <xdr:rowOff>38100</xdr:rowOff>
    </xdr:from>
    <xdr:to>
      <xdr:col>1</xdr:col>
      <xdr:colOff>800100</xdr:colOff>
      <xdr:row>383</xdr:row>
      <xdr:rowOff>990600</xdr:rowOff>
    </xdr:to>
    <xdr:pic>
      <xdr:nvPicPr>
        <xdr:cNvPr id="241" name="Obraz 240">
          <a:hlinkClick xmlns:r="http://schemas.openxmlformats.org/officeDocument/2006/relationships" r:id="rId479"/>
          <a:extLst>
            <a:ext uri="{FF2B5EF4-FFF2-40B4-BE49-F238E27FC236}">
              <a16:creationId xmlns:a16="http://schemas.microsoft.com/office/drawing/2014/main" id="{C02CA41C-6B4A-4B32-BA10-7E608A72F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07936700"/>
          <a:ext cx="7620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387</xdr:row>
      <xdr:rowOff>38100</xdr:rowOff>
    </xdr:from>
    <xdr:to>
      <xdr:col>1</xdr:col>
      <xdr:colOff>990600</xdr:colOff>
      <xdr:row>387</xdr:row>
      <xdr:rowOff>800100</xdr:rowOff>
    </xdr:to>
    <xdr:pic>
      <xdr:nvPicPr>
        <xdr:cNvPr id="242" name="Obraz 241">
          <a:hlinkClick xmlns:r="http://schemas.openxmlformats.org/officeDocument/2006/relationships" r:id="rId481"/>
          <a:extLst>
            <a:ext uri="{FF2B5EF4-FFF2-40B4-BE49-F238E27FC236}">
              <a16:creationId xmlns:a16="http://schemas.microsoft.com/office/drawing/2014/main" id="{96E07929-0886-4010-A92F-A897A12D5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12203900"/>
          <a:ext cx="9525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375</xdr:row>
      <xdr:rowOff>38100</xdr:rowOff>
    </xdr:from>
    <xdr:to>
      <xdr:col>1</xdr:col>
      <xdr:colOff>962025</xdr:colOff>
      <xdr:row>375</xdr:row>
      <xdr:rowOff>990600</xdr:rowOff>
    </xdr:to>
    <xdr:pic>
      <xdr:nvPicPr>
        <xdr:cNvPr id="243" name="Obraz 242">
          <a:hlinkClick xmlns:r="http://schemas.openxmlformats.org/officeDocument/2006/relationships" r:id="rId483"/>
          <a:extLst>
            <a:ext uri="{FF2B5EF4-FFF2-40B4-BE49-F238E27FC236}">
              <a16:creationId xmlns:a16="http://schemas.microsoft.com/office/drawing/2014/main" id="{F1B6065C-ED19-4C00-AB65-04E9DEFC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99402300"/>
          <a:ext cx="92392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370</xdr:row>
      <xdr:rowOff>38100</xdr:rowOff>
    </xdr:from>
    <xdr:to>
      <xdr:col>1</xdr:col>
      <xdr:colOff>990600</xdr:colOff>
      <xdr:row>370</xdr:row>
      <xdr:rowOff>952500</xdr:rowOff>
    </xdr:to>
    <xdr:pic>
      <xdr:nvPicPr>
        <xdr:cNvPr id="244" name="Obraz 243">
          <a:hlinkClick xmlns:r="http://schemas.openxmlformats.org/officeDocument/2006/relationships" r:id="rId485"/>
          <a:extLst>
            <a:ext uri="{FF2B5EF4-FFF2-40B4-BE49-F238E27FC236}">
              <a16:creationId xmlns:a16="http://schemas.microsoft.com/office/drawing/2014/main" id="{F2224FC4-C227-4F7C-8A52-608DC0B97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95135100"/>
          <a:ext cx="9525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373</xdr:row>
      <xdr:rowOff>38100</xdr:rowOff>
    </xdr:from>
    <xdr:to>
      <xdr:col>1</xdr:col>
      <xdr:colOff>990600</xdr:colOff>
      <xdr:row>373</xdr:row>
      <xdr:rowOff>838200</xdr:rowOff>
    </xdr:to>
    <xdr:pic>
      <xdr:nvPicPr>
        <xdr:cNvPr id="245" name="Obraz 244">
          <a:hlinkClick xmlns:r="http://schemas.openxmlformats.org/officeDocument/2006/relationships" r:id="rId487"/>
          <a:extLst>
            <a:ext uri="{FF2B5EF4-FFF2-40B4-BE49-F238E27FC236}">
              <a16:creationId xmlns:a16="http://schemas.microsoft.com/office/drawing/2014/main" id="{C5937E49-F636-492F-87E3-45FD269D7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98335500"/>
          <a:ext cx="95250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376</xdr:row>
      <xdr:rowOff>38100</xdr:rowOff>
    </xdr:from>
    <xdr:to>
      <xdr:col>1</xdr:col>
      <xdr:colOff>990600</xdr:colOff>
      <xdr:row>376</xdr:row>
      <xdr:rowOff>838200</xdr:rowOff>
    </xdr:to>
    <xdr:pic>
      <xdr:nvPicPr>
        <xdr:cNvPr id="246" name="Obraz 245">
          <a:hlinkClick xmlns:r="http://schemas.openxmlformats.org/officeDocument/2006/relationships" r:id="rId489"/>
          <a:extLst>
            <a:ext uri="{FF2B5EF4-FFF2-40B4-BE49-F238E27FC236}">
              <a16:creationId xmlns:a16="http://schemas.microsoft.com/office/drawing/2014/main" id="{09018CE4-3460-40E2-8FCE-F6883E128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00469100"/>
          <a:ext cx="95250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384</xdr:row>
      <xdr:rowOff>38100</xdr:rowOff>
    </xdr:from>
    <xdr:to>
      <xdr:col>1</xdr:col>
      <xdr:colOff>552450</xdr:colOff>
      <xdr:row>384</xdr:row>
      <xdr:rowOff>990600</xdr:rowOff>
    </xdr:to>
    <xdr:pic>
      <xdr:nvPicPr>
        <xdr:cNvPr id="247" name="Obraz 246">
          <a:hlinkClick xmlns:r="http://schemas.openxmlformats.org/officeDocument/2006/relationships" r:id="rId491"/>
          <a:extLst>
            <a:ext uri="{FF2B5EF4-FFF2-40B4-BE49-F238E27FC236}">
              <a16:creationId xmlns:a16="http://schemas.microsoft.com/office/drawing/2014/main" id="{9C53E564-22FE-4CA1-8046-9F7A05DC4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09003500"/>
          <a:ext cx="5143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378</xdr:row>
      <xdr:rowOff>38100</xdr:rowOff>
    </xdr:from>
    <xdr:to>
      <xdr:col>1</xdr:col>
      <xdr:colOff>800100</xdr:colOff>
      <xdr:row>378</xdr:row>
      <xdr:rowOff>990600</xdr:rowOff>
    </xdr:to>
    <xdr:pic>
      <xdr:nvPicPr>
        <xdr:cNvPr id="248" name="Obraz 247">
          <a:hlinkClick xmlns:r="http://schemas.openxmlformats.org/officeDocument/2006/relationships" r:id="rId493"/>
          <a:extLst>
            <a:ext uri="{FF2B5EF4-FFF2-40B4-BE49-F238E27FC236}">
              <a16:creationId xmlns:a16="http://schemas.microsoft.com/office/drawing/2014/main" id="{6223F812-ED14-476A-8965-574CD030E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04736300"/>
          <a:ext cx="7620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392</xdr:row>
      <xdr:rowOff>38100</xdr:rowOff>
    </xdr:from>
    <xdr:to>
      <xdr:col>1</xdr:col>
      <xdr:colOff>619125</xdr:colOff>
      <xdr:row>392</xdr:row>
      <xdr:rowOff>990600</xdr:rowOff>
    </xdr:to>
    <xdr:pic>
      <xdr:nvPicPr>
        <xdr:cNvPr id="249" name="Obraz 248">
          <a:hlinkClick xmlns:r="http://schemas.openxmlformats.org/officeDocument/2006/relationships" r:id="rId495"/>
          <a:extLst>
            <a:ext uri="{FF2B5EF4-FFF2-40B4-BE49-F238E27FC236}">
              <a16:creationId xmlns:a16="http://schemas.microsoft.com/office/drawing/2014/main" id="{70514E1E-315A-432F-A19C-6D2584BA0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17537900"/>
          <a:ext cx="58102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393</xdr:row>
      <xdr:rowOff>38100</xdr:rowOff>
    </xdr:from>
    <xdr:to>
      <xdr:col>1</xdr:col>
      <xdr:colOff>990600</xdr:colOff>
      <xdr:row>393</xdr:row>
      <xdr:rowOff>781050</xdr:rowOff>
    </xdr:to>
    <xdr:pic>
      <xdr:nvPicPr>
        <xdr:cNvPr id="250" name="Obraz 249">
          <a:hlinkClick xmlns:r="http://schemas.openxmlformats.org/officeDocument/2006/relationships" r:id="rId497"/>
          <a:extLst>
            <a:ext uri="{FF2B5EF4-FFF2-40B4-BE49-F238E27FC236}">
              <a16:creationId xmlns:a16="http://schemas.microsoft.com/office/drawing/2014/main" id="{69761E2F-873F-4207-8979-EEED2E54C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18604700"/>
          <a:ext cx="95250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211</xdr:row>
      <xdr:rowOff>38100</xdr:rowOff>
    </xdr:from>
    <xdr:to>
      <xdr:col>1</xdr:col>
      <xdr:colOff>990600</xdr:colOff>
      <xdr:row>211</xdr:row>
      <xdr:rowOff>752475</xdr:rowOff>
    </xdr:to>
    <xdr:pic>
      <xdr:nvPicPr>
        <xdr:cNvPr id="251" name="Obraz 250">
          <a:hlinkClick xmlns:r="http://schemas.openxmlformats.org/officeDocument/2006/relationships" r:id="rId499"/>
          <a:extLst>
            <a:ext uri="{FF2B5EF4-FFF2-40B4-BE49-F238E27FC236}">
              <a16:creationId xmlns:a16="http://schemas.microsoft.com/office/drawing/2014/main" id="{FCF626D4-E733-4B24-A207-7D47BC858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25513900"/>
          <a:ext cx="95250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194</xdr:row>
      <xdr:rowOff>38100</xdr:rowOff>
    </xdr:from>
    <xdr:to>
      <xdr:col>1</xdr:col>
      <xdr:colOff>990600</xdr:colOff>
      <xdr:row>194</xdr:row>
      <xdr:rowOff>666750</xdr:rowOff>
    </xdr:to>
    <xdr:pic>
      <xdr:nvPicPr>
        <xdr:cNvPr id="252" name="Obraz 251">
          <a:hlinkClick xmlns:r="http://schemas.openxmlformats.org/officeDocument/2006/relationships" r:id="rId501"/>
          <a:extLst>
            <a:ext uri="{FF2B5EF4-FFF2-40B4-BE49-F238E27FC236}">
              <a16:creationId xmlns:a16="http://schemas.microsoft.com/office/drawing/2014/main" id="{FE912CA6-A688-458F-B4AD-798BA003D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07378300"/>
          <a:ext cx="952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197</xdr:row>
      <xdr:rowOff>38100</xdr:rowOff>
    </xdr:from>
    <xdr:to>
      <xdr:col>1</xdr:col>
      <xdr:colOff>990600</xdr:colOff>
      <xdr:row>197</xdr:row>
      <xdr:rowOff>657225</xdr:rowOff>
    </xdr:to>
    <xdr:pic>
      <xdr:nvPicPr>
        <xdr:cNvPr id="253" name="Obraz 252">
          <a:hlinkClick xmlns:r="http://schemas.openxmlformats.org/officeDocument/2006/relationships" r:id="rId503"/>
          <a:extLst>
            <a:ext uri="{FF2B5EF4-FFF2-40B4-BE49-F238E27FC236}">
              <a16:creationId xmlns:a16="http://schemas.microsoft.com/office/drawing/2014/main" id="{DA44A6A2-5239-4E39-AB0F-14ACED33F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09511900"/>
          <a:ext cx="95250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212</xdr:row>
      <xdr:rowOff>38100</xdr:rowOff>
    </xdr:from>
    <xdr:to>
      <xdr:col>1</xdr:col>
      <xdr:colOff>990600</xdr:colOff>
      <xdr:row>212</xdr:row>
      <xdr:rowOff>876300</xdr:rowOff>
    </xdr:to>
    <xdr:pic>
      <xdr:nvPicPr>
        <xdr:cNvPr id="254" name="Obraz 253">
          <a:hlinkClick xmlns:r="http://schemas.openxmlformats.org/officeDocument/2006/relationships" r:id="rId505"/>
          <a:extLst>
            <a:ext uri="{FF2B5EF4-FFF2-40B4-BE49-F238E27FC236}">
              <a16:creationId xmlns:a16="http://schemas.microsoft.com/office/drawing/2014/main" id="{6D337E20-9BC1-4CE7-831B-2AF9369EC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26580700"/>
          <a:ext cx="9525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203</xdr:row>
      <xdr:rowOff>38100</xdr:rowOff>
    </xdr:from>
    <xdr:to>
      <xdr:col>1</xdr:col>
      <xdr:colOff>990600</xdr:colOff>
      <xdr:row>203</xdr:row>
      <xdr:rowOff>933450</xdr:rowOff>
    </xdr:to>
    <xdr:pic>
      <xdr:nvPicPr>
        <xdr:cNvPr id="255" name="Obraz 254">
          <a:hlinkClick xmlns:r="http://schemas.openxmlformats.org/officeDocument/2006/relationships" r:id="rId507"/>
          <a:extLst>
            <a:ext uri="{FF2B5EF4-FFF2-40B4-BE49-F238E27FC236}">
              <a16:creationId xmlns:a16="http://schemas.microsoft.com/office/drawing/2014/main" id="{FE9AAD81-24F7-45CA-8733-08E39DCFE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14845900"/>
          <a:ext cx="95250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202</xdr:row>
      <xdr:rowOff>38100</xdr:rowOff>
    </xdr:from>
    <xdr:to>
      <xdr:col>1</xdr:col>
      <xdr:colOff>971550</xdr:colOff>
      <xdr:row>202</xdr:row>
      <xdr:rowOff>990600</xdr:rowOff>
    </xdr:to>
    <xdr:pic>
      <xdr:nvPicPr>
        <xdr:cNvPr id="256" name="Obraz 255">
          <a:hlinkClick xmlns:r="http://schemas.openxmlformats.org/officeDocument/2006/relationships" r:id="rId509"/>
          <a:extLst>
            <a:ext uri="{FF2B5EF4-FFF2-40B4-BE49-F238E27FC236}">
              <a16:creationId xmlns:a16="http://schemas.microsoft.com/office/drawing/2014/main" id="{DDFE313C-EC70-48C7-BB64-FF38CE1E8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15912700"/>
          <a:ext cx="9334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196</xdr:row>
      <xdr:rowOff>38100</xdr:rowOff>
    </xdr:from>
    <xdr:to>
      <xdr:col>1</xdr:col>
      <xdr:colOff>990600</xdr:colOff>
      <xdr:row>196</xdr:row>
      <xdr:rowOff>666750</xdr:rowOff>
    </xdr:to>
    <xdr:pic>
      <xdr:nvPicPr>
        <xdr:cNvPr id="257" name="Obraz 256">
          <a:hlinkClick xmlns:r="http://schemas.openxmlformats.org/officeDocument/2006/relationships" r:id="rId511"/>
          <a:extLst>
            <a:ext uri="{FF2B5EF4-FFF2-40B4-BE49-F238E27FC236}">
              <a16:creationId xmlns:a16="http://schemas.microsoft.com/office/drawing/2014/main" id="{A08A5297-778A-4B79-82A6-BCED4B06A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10578700"/>
          <a:ext cx="952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195</xdr:row>
      <xdr:rowOff>38100</xdr:rowOff>
    </xdr:from>
    <xdr:to>
      <xdr:col>1</xdr:col>
      <xdr:colOff>990600</xdr:colOff>
      <xdr:row>195</xdr:row>
      <xdr:rowOff>847725</xdr:rowOff>
    </xdr:to>
    <xdr:pic>
      <xdr:nvPicPr>
        <xdr:cNvPr id="258" name="Obraz 257">
          <a:hlinkClick xmlns:r="http://schemas.openxmlformats.org/officeDocument/2006/relationships" r:id="rId513"/>
          <a:extLst>
            <a:ext uri="{FF2B5EF4-FFF2-40B4-BE49-F238E27FC236}">
              <a16:creationId xmlns:a16="http://schemas.microsoft.com/office/drawing/2014/main" id="{A8652249-E8EA-48BE-BB79-89E1C77AC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08445100"/>
          <a:ext cx="952500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198</xdr:row>
      <xdr:rowOff>38100</xdr:rowOff>
    </xdr:from>
    <xdr:to>
      <xdr:col>1</xdr:col>
      <xdr:colOff>704850</xdr:colOff>
      <xdr:row>198</xdr:row>
      <xdr:rowOff>990600</xdr:rowOff>
    </xdr:to>
    <xdr:pic>
      <xdr:nvPicPr>
        <xdr:cNvPr id="259" name="Obraz 258">
          <a:hlinkClick xmlns:r="http://schemas.openxmlformats.org/officeDocument/2006/relationships" r:id="rId515"/>
          <a:extLst>
            <a:ext uri="{FF2B5EF4-FFF2-40B4-BE49-F238E27FC236}">
              <a16:creationId xmlns:a16="http://schemas.microsoft.com/office/drawing/2014/main" id="{92C68DB5-5EA6-4941-879A-FE1178C6B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11645500"/>
          <a:ext cx="6667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209</xdr:row>
      <xdr:rowOff>38100</xdr:rowOff>
    </xdr:from>
    <xdr:to>
      <xdr:col>1</xdr:col>
      <xdr:colOff>676275</xdr:colOff>
      <xdr:row>209</xdr:row>
      <xdr:rowOff>990600</xdr:rowOff>
    </xdr:to>
    <xdr:pic>
      <xdr:nvPicPr>
        <xdr:cNvPr id="260" name="Obraz 259">
          <a:hlinkClick xmlns:r="http://schemas.openxmlformats.org/officeDocument/2006/relationships" r:id="rId517"/>
          <a:extLst>
            <a:ext uri="{FF2B5EF4-FFF2-40B4-BE49-F238E27FC236}">
              <a16:creationId xmlns:a16="http://schemas.microsoft.com/office/drawing/2014/main" id="{2AEA22A1-327F-4E42-846A-0EFBEFE1B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20179900"/>
          <a:ext cx="63817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204</xdr:row>
      <xdr:rowOff>38100</xdr:rowOff>
    </xdr:from>
    <xdr:to>
      <xdr:col>1</xdr:col>
      <xdr:colOff>981075</xdr:colOff>
      <xdr:row>204</xdr:row>
      <xdr:rowOff>990600</xdr:rowOff>
    </xdr:to>
    <xdr:pic>
      <xdr:nvPicPr>
        <xdr:cNvPr id="261" name="Obraz 260">
          <a:hlinkClick xmlns:r="http://schemas.openxmlformats.org/officeDocument/2006/relationships" r:id="rId519"/>
          <a:extLst>
            <a:ext uri="{FF2B5EF4-FFF2-40B4-BE49-F238E27FC236}">
              <a16:creationId xmlns:a16="http://schemas.microsoft.com/office/drawing/2014/main" id="{A94BFF59-FD55-40E8-B596-F67B592FB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18046300"/>
          <a:ext cx="94297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210</xdr:row>
      <xdr:rowOff>38100</xdr:rowOff>
    </xdr:from>
    <xdr:to>
      <xdr:col>1</xdr:col>
      <xdr:colOff>971550</xdr:colOff>
      <xdr:row>210</xdr:row>
      <xdr:rowOff>990600</xdr:rowOff>
    </xdr:to>
    <xdr:pic>
      <xdr:nvPicPr>
        <xdr:cNvPr id="262" name="Obraz 261">
          <a:hlinkClick xmlns:r="http://schemas.openxmlformats.org/officeDocument/2006/relationships" r:id="rId521"/>
          <a:extLst>
            <a:ext uri="{FF2B5EF4-FFF2-40B4-BE49-F238E27FC236}">
              <a16:creationId xmlns:a16="http://schemas.microsoft.com/office/drawing/2014/main" id="{0475EB4A-B1C5-4F76-96C7-DFB6E114D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24447100"/>
          <a:ext cx="9334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206</xdr:row>
      <xdr:rowOff>38100</xdr:rowOff>
    </xdr:from>
    <xdr:to>
      <xdr:col>1</xdr:col>
      <xdr:colOff>666750</xdr:colOff>
      <xdr:row>206</xdr:row>
      <xdr:rowOff>990600</xdr:rowOff>
    </xdr:to>
    <xdr:pic>
      <xdr:nvPicPr>
        <xdr:cNvPr id="263" name="Obraz 262">
          <a:hlinkClick xmlns:r="http://schemas.openxmlformats.org/officeDocument/2006/relationships" r:id="rId523"/>
          <a:extLst>
            <a:ext uri="{FF2B5EF4-FFF2-40B4-BE49-F238E27FC236}">
              <a16:creationId xmlns:a16="http://schemas.microsoft.com/office/drawing/2014/main" id="{1738C925-A389-4950-8DFC-5B355FADA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21246700"/>
          <a:ext cx="6286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205</xdr:row>
      <xdr:rowOff>38100</xdr:rowOff>
    </xdr:from>
    <xdr:to>
      <xdr:col>1</xdr:col>
      <xdr:colOff>990600</xdr:colOff>
      <xdr:row>205</xdr:row>
      <xdr:rowOff>800100</xdr:rowOff>
    </xdr:to>
    <xdr:pic>
      <xdr:nvPicPr>
        <xdr:cNvPr id="264" name="Obraz 263">
          <a:hlinkClick xmlns:r="http://schemas.openxmlformats.org/officeDocument/2006/relationships" r:id="rId525"/>
          <a:extLst>
            <a:ext uri="{FF2B5EF4-FFF2-40B4-BE49-F238E27FC236}">
              <a16:creationId xmlns:a16="http://schemas.microsoft.com/office/drawing/2014/main" id="{34EE7496-CD99-42CB-9DE0-0B5C9F41B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19113100"/>
          <a:ext cx="9525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430</xdr:row>
      <xdr:rowOff>38100</xdr:rowOff>
    </xdr:from>
    <xdr:to>
      <xdr:col>1</xdr:col>
      <xdr:colOff>704850</xdr:colOff>
      <xdr:row>430</xdr:row>
      <xdr:rowOff>990600</xdr:rowOff>
    </xdr:to>
    <xdr:pic>
      <xdr:nvPicPr>
        <xdr:cNvPr id="265" name="Obraz 264">
          <a:hlinkClick xmlns:r="http://schemas.openxmlformats.org/officeDocument/2006/relationships" r:id="rId527"/>
          <a:extLst>
            <a:ext uri="{FF2B5EF4-FFF2-40B4-BE49-F238E27FC236}">
              <a16:creationId xmlns:a16="http://schemas.microsoft.com/office/drawing/2014/main" id="{ABA8DDF2-A7A5-4C9C-9F5E-7D248C26C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59143100"/>
          <a:ext cx="6667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348</xdr:row>
      <xdr:rowOff>38100</xdr:rowOff>
    </xdr:from>
    <xdr:to>
      <xdr:col>1</xdr:col>
      <xdr:colOff>990600</xdr:colOff>
      <xdr:row>348</xdr:row>
      <xdr:rowOff>657225</xdr:rowOff>
    </xdr:to>
    <xdr:pic>
      <xdr:nvPicPr>
        <xdr:cNvPr id="266" name="Obraz 265">
          <a:hlinkClick xmlns:r="http://schemas.openxmlformats.org/officeDocument/2006/relationships" r:id="rId529"/>
          <a:extLst>
            <a:ext uri="{FF2B5EF4-FFF2-40B4-BE49-F238E27FC236}">
              <a16:creationId xmlns:a16="http://schemas.microsoft.com/office/drawing/2014/main" id="{75532321-59B2-46DA-8AD3-34644F18F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69531900"/>
          <a:ext cx="95250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167</xdr:row>
      <xdr:rowOff>38100</xdr:rowOff>
    </xdr:from>
    <xdr:to>
      <xdr:col>1</xdr:col>
      <xdr:colOff>971550</xdr:colOff>
      <xdr:row>167</xdr:row>
      <xdr:rowOff>990600</xdr:rowOff>
    </xdr:to>
    <xdr:pic>
      <xdr:nvPicPr>
        <xdr:cNvPr id="267" name="Obraz 266">
          <a:hlinkClick xmlns:r="http://schemas.openxmlformats.org/officeDocument/2006/relationships" r:id="rId531"/>
          <a:extLst>
            <a:ext uri="{FF2B5EF4-FFF2-40B4-BE49-F238E27FC236}">
              <a16:creationId xmlns:a16="http://schemas.microsoft.com/office/drawing/2014/main" id="{09156EC9-6BA8-4FD0-9C29-BCB5E66BB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78574700"/>
          <a:ext cx="9334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170</xdr:row>
      <xdr:rowOff>38100</xdr:rowOff>
    </xdr:from>
    <xdr:to>
      <xdr:col>1</xdr:col>
      <xdr:colOff>990600</xdr:colOff>
      <xdr:row>170</xdr:row>
      <xdr:rowOff>885825</xdr:rowOff>
    </xdr:to>
    <xdr:pic>
      <xdr:nvPicPr>
        <xdr:cNvPr id="268" name="Obraz 267">
          <a:hlinkClick xmlns:r="http://schemas.openxmlformats.org/officeDocument/2006/relationships" r:id="rId533"/>
          <a:extLst>
            <a:ext uri="{FF2B5EF4-FFF2-40B4-BE49-F238E27FC236}">
              <a16:creationId xmlns:a16="http://schemas.microsoft.com/office/drawing/2014/main" id="{5C2A05B5-401B-4BAD-BBCF-21DB269A5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81775100"/>
          <a:ext cx="952500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305</xdr:row>
      <xdr:rowOff>38100</xdr:rowOff>
    </xdr:from>
    <xdr:to>
      <xdr:col>1</xdr:col>
      <xdr:colOff>990600</xdr:colOff>
      <xdr:row>305</xdr:row>
      <xdr:rowOff>838200</xdr:rowOff>
    </xdr:to>
    <xdr:pic>
      <xdr:nvPicPr>
        <xdr:cNvPr id="269" name="Obraz 268">
          <a:hlinkClick xmlns:r="http://schemas.openxmlformats.org/officeDocument/2006/relationships" r:id="rId535"/>
          <a:extLst>
            <a:ext uri="{FF2B5EF4-FFF2-40B4-BE49-F238E27FC236}">
              <a16:creationId xmlns:a16="http://schemas.microsoft.com/office/drawing/2014/main" id="{60DB1314-A16E-4904-8A7D-0B1468052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25793100"/>
          <a:ext cx="95250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340</xdr:row>
      <xdr:rowOff>38100</xdr:rowOff>
    </xdr:from>
    <xdr:to>
      <xdr:col>1</xdr:col>
      <xdr:colOff>990600</xdr:colOff>
      <xdr:row>340</xdr:row>
      <xdr:rowOff>657225</xdr:rowOff>
    </xdr:to>
    <xdr:pic>
      <xdr:nvPicPr>
        <xdr:cNvPr id="270" name="Obraz 269">
          <a:hlinkClick xmlns:r="http://schemas.openxmlformats.org/officeDocument/2006/relationships" r:id="rId537"/>
          <a:extLst>
            <a:ext uri="{FF2B5EF4-FFF2-40B4-BE49-F238E27FC236}">
              <a16:creationId xmlns:a16="http://schemas.microsoft.com/office/drawing/2014/main" id="{53E24068-CE58-407C-964E-E20BBBCA0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47129100"/>
          <a:ext cx="95250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347</xdr:row>
      <xdr:rowOff>38100</xdr:rowOff>
    </xdr:from>
    <xdr:to>
      <xdr:col>1</xdr:col>
      <xdr:colOff>990600</xdr:colOff>
      <xdr:row>347</xdr:row>
      <xdr:rowOff>666750</xdr:rowOff>
    </xdr:to>
    <xdr:pic>
      <xdr:nvPicPr>
        <xdr:cNvPr id="271" name="Obraz 270">
          <a:hlinkClick xmlns:r="http://schemas.openxmlformats.org/officeDocument/2006/relationships" r:id="rId539"/>
          <a:extLst>
            <a:ext uri="{FF2B5EF4-FFF2-40B4-BE49-F238E27FC236}">
              <a16:creationId xmlns:a16="http://schemas.microsoft.com/office/drawing/2014/main" id="{2A0A6B40-0A4D-4532-BF08-1F6E51E41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70598700"/>
          <a:ext cx="952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342</xdr:row>
      <xdr:rowOff>38100</xdr:rowOff>
    </xdr:from>
    <xdr:to>
      <xdr:col>1</xdr:col>
      <xdr:colOff>990600</xdr:colOff>
      <xdr:row>342</xdr:row>
      <xdr:rowOff>657225</xdr:rowOff>
    </xdr:to>
    <xdr:pic>
      <xdr:nvPicPr>
        <xdr:cNvPr id="272" name="Obraz 271">
          <a:hlinkClick xmlns:r="http://schemas.openxmlformats.org/officeDocument/2006/relationships" r:id="rId541"/>
          <a:extLst>
            <a:ext uri="{FF2B5EF4-FFF2-40B4-BE49-F238E27FC236}">
              <a16:creationId xmlns:a16="http://schemas.microsoft.com/office/drawing/2014/main" id="{8AA31E9D-53AE-4C8F-B520-7F9C29BFF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48195900"/>
          <a:ext cx="95250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334</xdr:row>
      <xdr:rowOff>38100</xdr:rowOff>
    </xdr:from>
    <xdr:to>
      <xdr:col>1</xdr:col>
      <xdr:colOff>990600</xdr:colOff>
      <xdr:row>334</xdr:row>
      <xdr:rowOff>657225</xdr:rowOff>
    </xdr:to>
    <xdr:pic>
      <xdr:nvPicPr>
        <xdr:cNvPr id="273" name="Obraz 272">
          <a:hlinkClick xmlns:r="http://schemas.openxmlformats.org/officeDocument/2006/relationships" r:id="rId543"/>
          <a:extLst>
            <a:ext uri="{FF2B5EF4-FFF2-40B4-BE49-F238E27FC236}">
              <a16:creationId xmlns:a16="http://schemas.microsoft.com/office/drawing/2014/main" id="{B6609A47-4633-4679-A787-AD9BB9D03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49262700"/>
          <a:ext cx="95250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329</xdr:row>
      <xdr:rowOff>38100</xdr:rowOff>
    </xdr:from>
    <xdr:to>
      <xdr:col>1</xdr:col>
      <xdr:colOff>990600</xdr:colOff>
      <xdr:row>329</xdr:row>
      <xdr:rowOff>666750</xdr:rowOff>
    </xdr:to>
    <xdr:pic>
      <xdr:nvPicPr>
        <xdr:cNvPr id="274" name="Obraz 273">
          <a:hlinkClick xmlns:r="http://schemas.openxmlformats.org/officeDocument/2006/relationships" r:id="rId545"/>
          <a:extLst>
            <a:ext uri="{FF2B5EF4-FFF2-40B4-BE49-F238E27FC236}">
              <a16:creationId xmlns:a16="http://schemas.microsoft.com/office/drawing/2014/main" id="{E6A5CCC7-A30C-438E-8497-028876CEB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50329500"/>
          <a:ext cx="952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331</xdr:row>
      <xdr:rowOff>38100</xdr:rowOff>
    </xdr:from>
    <xdr:to>
      <xdr:col>1</xdr:col>
      <xdr:colOff>990600</xdr:colOff>
      <xdr:row>331</xdr:row>
      <xdr:rowOff>666750</xdr:rowOff>
    </xdr:to>
    <xdr:pic>
      <xdr:nvPicPr>
        <xdr:cNvPr id="275" name="Obraz 274">
          <a:hlinkClick xmlns:r="http://schemas.openxmlformats.org/officeDocument/2006/relationships" r:id="rId547"/>
          <a:extLst>
            <a:ext uri="{FF2B5EF4-FFF2-40B4-BE49-F238E27FC236}">
              <a16:creationId xmlns:a16="http://schemas.microsoft.com/office/drawing/2014/main" id="{56CA3771-7855-4FB7-ADD3-1A693B269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51396300"/>
          <a:ext cx="952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330</xdr:row>
      <xdr:rowOff>38100</xdr:rowOff>
    </xdr:from>
    <xdr:to>
      <xdr:col>1</xdr:col>
      <xdr:colOff>990600</xdr:colOff>
      <xdr:row>330</xdr:row>
      <xdr:rowOff>666750</xdr:rowOff>
    </xdr:to>
    <xdr:pic>
      <xdr:nvPicPr>
        <xdr:cNvPr id="276" name="Obraz 275">
          <a:hlinkClick xmlns:r="http://schemas.openxmlformats.org/officeDocument/2006/relationships" r:id="rId549"/>
          <a:extLst>
            <a:ext uri="{FF2B5EF4-FFF2-40B4-BE49-F238E27FC236}">
              <a16:creationId xmlns:a16="http://schemas.microsoft.com/office/drawing/2014/main" id="{C1FB584B-84BB-49F5-9F29-35070D7D2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52463100"/>
          <a:ext cx="952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328</xdr:row>
      <xdr:rowOff>38100</xdr:rowOff>
    </xdr:from>
    <xdr:to>
      <xdr:col>1</xdr:col>
      <xdr:colOff>990600</xdr:colOff>
      <xdr:row>328</xdr:row>
      <xdr:rowOff>666750</xdr:rowOff>
    </xdr:to>
    <xdr:pic>
      <xdr:nvPicPr>
        <xdr:cNvPr id="277" name="Obraz 276">
          <a:hlinkClick xmlns:r="http://schemas.openxmlformats.org/officeDocument/2006/relationships" r:id="rId551"/>
          <a:extLst>
            <a:ext uri="{FF2B5EF4-FFF2-40B4-BE49-F238E27FC236}">
              <a16:creationId xmlns:a16="http://schemas.microsoft.com/office/drawing/2014/main" id="{DFD497F7-57D7-4B25-9B4B-3613BC369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53529900"/>
          <a:ext cx="952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332</xdr:row>
      <xdr:rowOff>38100</xdr:rowOff>
    </xdr:from>
    <xdr:to>
      <xdr:col>1</xdr:col>
      <xdr:colOff>990600</xdr:colOff>
      <xdr:row>332</xdr:row>
      <xdr:rowOff>666750</xdr:rowOff>
    </xdr:to>
    <xdr:pic>
      <xdr:nvPicPr>
        <xdr:cNvPr id="278" name="Obraz 277">
          <a:hlinkClick xmlns:r="http://schemas.openxmlformats.org/officeDocument/2006/relationships" r:id="rId553"/>
          <a:extLst>
            <a:ext uri="{FF2B5EF4-FFF2-40B4-BE49-F238E27FC236}">
              <a16:creationId xmlns:a16="http://schemas.microsoft.com/office/drawing/2014/main" id="{A8B0CEBA-5853-45C9-96A5-FB73CB566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54596700"/>
          <a:ext cx="952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344</xdr:row>
      <xdr:rowOff>38100</xdr:rowOff>
    </xdr:from>
    <xdr:to>
      <xdr:col>1</xdr:col>
      <xdr:colOff>990600</xdr:colOff>
      <xdr:row>344</xdr:row>
      <xdr:rowOff>666750</xdr:rowOff>
    </xdr:to>
    <xdr:pic>
      <xdr:nvPicPr>
        <xdr:cNvPr id="279" name="Obraz 278">
          <a:hlinkClick xmlns:r="http://schemas.openxmlformats.org/officeDocument/2006/relationships" r:id="rId555"/>
          <a:extLst>
            <a:ext uri="{FF2B5EF4-FFF2-40B4-BE49-F238E27FC236}">
              <a16:creationId xmlns:a16="http://schemas.microsoft.com/office/drawing/2014/main" id="{BCF2BB78-D749-4F22-923E-C347CEE8B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55663500"/>
          <a:ext cx="952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333</xdr:row>
      <xdr:rowOff>38100</xdr:rowOff>
    </xdr:from>
    <xdr:to>
      <xdr:col>1</xdr:col>
      <xdr:colOff>990600</xdr:colOff>
      <xdr:row>333</xdr:row>
      <xdr:rowOff>666750</xdr:rowOff>
    </xdr:to>
    <xdr:pic>
      <xdr:nvPicPr>
        <xdr:cNvPr id="280" name="Obraz 279">
          <a:hlinkClick xmlns:r="http://schemas.openxmlformats.org/officeDocument/2006/relationships" r:id="rId557"/>
          <a:extLst>
            <a:ext uri="{FF2B5EF4-FFF2-40B4-BE49-F238E27FC236}">
              <a16:creationId xmlns:a16="http://schemas.microsoft.com/office/drawing/2014/main" id="{061F70E0-6640-4BBD-B0B2-4A8332971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56730300"/>
          <a:ext cx="952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345</xdr:row>
      <xdr:rowOff>38100</xdr:rowOff>
    </xdr:from>
    <xdr:to>
      <xdr:col>1</xdr:col>
      <xdr:colOff>990600</xdr:colOff>
      <xdr:row>345</xdr:row>
      <xdr:rowOff>666750</xdr:rowOff>
    </xdr:to>
    <xdr:pic>
      <xdr:nvPicPr>
        <xdr:cNvPr id="281" name="Obraz 280">
          <a:hlinkClick xmlns:r="http://schemas.openxmlformats.org/officeDocument/2006/relationships" r:id="rId559"/>
          <a:extLst>
            <a:ext uri="{FF2B5EF4-FFF2-40B4-BE49-F238E27FC236}">
              <a16:creationId xmlns:a16="http://schemas.microsoft.com/office/drawing/2014/main" id="{6AB5787F-234F-49EF-8A31-A7453018E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57797100"/>
          <a:ext cx="952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335</xdr:row>
      <xdr:rowOff>38100</xdr:rowOff>
    </xdr:from>
    <xdr:to>
      <xdr:col>1</xdr:col>
      <xdr:colOff>990600</xdr:colOff>
      <xdr:row>335</xdr:row>
      <xdr:rowOff>657225</xdr:rowOff>
    </xdr:to>
    <xdr:pic>
      <xdr:nvPicPr>
        <xdr:cNvPr id="282" name="Obraz 281">
          <a:hlinkClick xmlns:r="http://schemas.openxmlformats.org/officeDocument/2006/relationships" r:id="rId561"/>
          <a:extLst>
            <a:ext uri="{FF2B5EF4-FFF2-40B4-BE49-F238E27FC236}">
              <a16:creationId xmlns:a16="http://schemas.microsoft.com/office/drawing/2014/main" id="{D4AFB4B7-E39F-4596-9960-0321B1B4C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58863900"/>
          <a:ext cx="95250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341</xdr:row>
      <xdr:rowOff>38100</xdr:rowOff>
    </xdr:from>
    <xdr:to>
      <xdr:col>1</xdr:col>
      <xdr:colOff>990600</xdr:colOff>
      <xdr:row>341</xdr:row>
      <xdr:rowOff>657225</xdr:rowOff>
    </xdr:to>
    <xdr:pic>
      <xdr:nvPicPr>
        <xdr:cNvPr id="283" name="Obraz 282">
          <a:hlinkClick xmlns:r="http://schemas.openxmlformats.org/officeDocument/2006/relationships" r:id="rId563"/>
          <a:extLst>
            <a:ext uri="{FF2B5EF4-FFF2-40B4-BE49-F238E27FC236}">
              <a16:creationId xmlns:a16="http://schemas.microsoft.com/office/drawing/2014/main" id="{A81F4B07-CD9A-4828-88F9-50D49CADF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59930700"/>
          <a:ext cx="95250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346</xdr:row>
      <xdr:rowOff>38100</xdr:rowOff>
    </xdr:from>
    <xdr:to>
      <xdr:col>1</xdr:col>
      <xdr:colOff>990600</xdr:colOff>
      <xdr:row>346</xdr:row>
      <xdr:rowOff>657225</xdr:rowOff>
    </xdr:to>
    <xdr:pic>
      <xdr:nvPicPr>
        <xdr:cNvPr id="284" name="Obraz 283">
          <a:hlinkClick xmlns:r="http://schemas.openxmlformats.org/officeDocument/2006/relationships" r:id="rId565"/>
          <a:extLst>
            <a:ext uri="{FF2B5EF4-FFF2-40B4-BE49-F238E27FC236}">
              <a16:creationId xmlns:a16="http://schemas.microsoft.com/office/drawing/2014/main" id="{8B2CF807-CF1D-4A09-A281-7A6656325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60997500"/>
          <a:ext cx="95250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343</xdr:row>
      <xdr:rowOff>38100</xdr:rowOff>
    </xdr:from>
    <xdr:to>
      <xdr:col>1</xdr:col>
      <xdr:colOff>990600</xdr:colOff>
      <xdr:row>343</xdr:row>
      <xdr:rowOff>657225</xdr:rowOff>
    </xdr:to>
    <xdr:pic>
      <xdr:nvPicPr>
        <xdr:cNvPr id="285" name="Obraz 284">
          <a:hlinkClick xmlns:r="http://schemas.openxmlformats.org/officeDocument/2006/relationships" r:id="rId567"/>
          <a:extLst>
            <a:ext uri="{FF2B5EF4-FFF2-40B4-BE49-F238E27FC236}">
              <a16:creationId xmlns:a16="http://schemas.microsoft.com/office/drawing/2014/main" id="{2B6D3798-AB4D-489C-B215-6F69ACC18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62064300"/>
          <a:ext cx="95250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339</xdr:row>
      <xdr:rowOff>38100</xdr:rowOff>
    </xdr:from>
    <xdr:to>
      <xdr:col>1</xdr:col>
      <xdr:colOff>990600</xdr:colOff>
      <xdr:row>339</xdr:row>
      <xdr:rowOff>657225</xdr:rowOff>
    </xdr:to>
    <xdr:pic>
      <xdr:nvPicPr>
        <xdr:cNvPr id="286" name="Obraz 285">
          <a:hlinkClick xmlns:r="http://schemas.openxmlformats.org/officeDocument/2006/relationships" r:id="rId569"/>
          <a:extLst>
            <a:ext uri="{FF2B5EF4-FFF2-40B4-BE49-F238E27FC236}">
              <a16:creationId xmlns:a16="http://schemas.microsoft.com/office/drawing/2014/main" id="{60700AE2-30FE-4CDB-BECC-FD6BB7E0C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63131100"/>
          <a:ext cx="95250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327</xdr:row>
      <xdr:rowOff>38100</xdr:rowOff>
    </xdr:from>
    <xdr:to>
      <xdr:col>1</xdr:col>
      <xdr:colOff>990600</xdr:colOff>
      <xdr:row>327</xdr:row>
      <xdr:rowOff>666750</xdr:rowOff>
    </xdr:to>
    <xdr:pic>
      <xdr:nvPicPr>
        <xdr:cNvPr id="287" name="Obraz 286">
          <a:hlinkClick xmlns:r="http://schemas.openxmlformats.org/officeDocument/2006/relationships" r:id="rId571"/>
          <a:extLst>
            <a:ext uri="{FF2B5EF4-FFF2-40B4-BE49-F238E27FC236}">
              <a16:creationId xmlns:a16="http://schemas.microsoft.com/office/drawing/2014/main" id="{24F50D21-A847-4F1E-90CF-3ABA0F4F6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25005500"/>
          <a:ext cx="952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326</xdr:row>
      <xdr:rowOff>38100</xdr:rowOff>
    </xdr:from>
    <xdr:to>
      <xdr:col>1</xdr:col>
      <xdr:colOff>990600</xdr:colOff>
      <xdr:row>326</xdr:row>
      <xdr:rowOff>666750</xdr:rowOff>
    </xdr:to>
    <xdr:pic>
      <xdr:nvPicPr>
        <xdr:cNvPr id="288" name="Obraz 287">
          <a:hlinkClick xmlns:r="http://schemas.openxmlformats.org/officeDocument/2006/relationships" r:id="rId573"/>
          <a:extLst>
            <a:ext uri="{FF2B5EF4-FFF2-40B4-BE49-F238E27FC236}">
              <a16:creationId xmlns:a16="http://schemas.microsoft.com/office/drawing/2014/main" id="{C714349E-9633-42A8-8B40-4E763CAB1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64197900"/>
          <a:ext cx="952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325</xdr:row>
      <xdr:rowOff>38100</xdr:rowOff>
    </xdr:from>
    <xdr:to>
      <xdr:col>1</xdr:col>
      <xdr:colOff>990600</xdr:colOff>
      <xdr:row>325</xdr:row>
      <xdr:rowOff>657225</xdr:rowOff>
    </xdr:to>
    <xdr:pic>
      <xdr:nvPicPr>
        <xdr:cNvPr id="289" name="Obraz 288">
          <a:hlinkClick xmlns:r="http://schemas.openxmlformats.org/officeDocument/2006/relationships" r:id="rId575"/>
          <a:extLst>
            <a:ext uri="{FF2B5EF4-FFF2-40B4-BE49-F238E27FC236}">
              <a16:creationId xmlns:a16="http://schemas.microsoft.com/office/drawing/2014/main" id="{734590A5-9DAE-46F2-9FD2-55532A820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67398300"/>
          <a:ext cx="95250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FCEDCF-B457-47A3-92C8-A445F6F98BE6}" name="Tabela1" displayName="Tabela1" ref="A2:W434" totalsRowShown="0" headerRowDxfId="26" dataDxfId="24" headerRowBorderDxfId="25" tableBorderDxfId="23" dataCellStyle="Dziesiętny">
  <autoFilter ref="A2:W434" xr:uid="{0EFCEDCF-B457-47A3-92C8-A445F6F98BE6}"/>
  <sortState xmlns:xlrd2="http://schemas.microsoft.com/office/spreadsheetml/2017/richdata2" ref="A3:W433">
    <sortCondition ref="G3:G433"/>
    <sortCondition ref="L3:L433"/>
    <sortCondition ref="E3:E433"/>
  </sortState>
  <tableColumns count="23">
    <tableColumn id="1" xr3:uid="{C4E6EBC8-2465-4BBE-899A-6BBC9F65217B}" name="Kod" dataDxfId="22"/>
    <tableColumn id="2" xr3:uid="{9180EBB7-76B2-4AAC-BFF3-A37ABC1907D8}" name="Zdjęcie" dataDxfId="21" dataCellStyle="Hiperłącze"/>
    <tableColumn id="3" xr3:uid="{A9278F9E-4D73-478A-B933-1C211AE479FB}" name="link" dataDxfId="20" dataCellStyle="Hiperłącze">
      <calculatedColumnFormula>HYPERLINK(_xlfn.CONCAT("https://showroom.lego.com/products/",MID(A3,4,5)),"Showroom")</calculatedColumnFormula>
    </tableColumn>
    <tableColumn id="4" xr3:uid="{B9384AB4-AA21-4056-AEF1-6C079D03E0A5}" name="EAN" dataDxfId="19"/>
    <tableColumn id="5" xr3:uid="{0702C2CF-E0A0-413C-AF1C-0E75FC45B924}" name="Nazwa" dataDxfId="18"/>
    <tableColumn id="6" xr3:uid="{51EEF6C6-38A0-451F-AB24-6895231A06FB}" name="Marka3" dataDxfId="17"/>
    <tableColumn id="7" xr3:uid="{74D4CA75-140E-49E3-87CB-CA8E32435171}" name="Marka" dataDxfId="16"/>
    <tableColumn id="8" xr3:uid="{C1E6B5D5-EF61-49DA-A30D-E2A6EFFCF219}" name="Nowość" dataDxfId="15"/>
    <tableColumn id="9" xr3:uid="{F9F76957-2BC0-447C-A03B-B58C90F436BD}" name="Reklama TV" dataDxfId="14"/>
    <tableColumn id="10" xr3:uid="{078FCE7F-F3CC-436F-B322-BC4C6E65AD52}" name="Aktualna cena netto" dataDxfId="13" dataCellStyle="Dziesiętny"/>
    <tableColumn id="11" xr3:uid="{827E0F38-B57B-4B9B-A5F0-567F47186CAC}" name="Zmiana ceny" dataDxfId="12" dataCellStyle="Procentowy">
      <calculatedColumnFormula>L3/J3-1</calculatedColumnFormula>
    </tableColumn>
    <tableColumn id="12" xr3:uid="{4F38349A-5775-4EC8-A2F7-17F6CDED5C4D}" name="Nowa cena hurtowa" dataDxfId="11"/>
    <tableColumn id="13" xr3:uid="{571CFF33-291C-41A9-86C1-401B9DFADD80}" name="Data wejścia" dataDxfId="2"/>
    <tableColumn id="14" xr3:uid="{57DA8B40-178D-4C00-8562-768B00E18AB3}" name="Rabat" dataDxfId="0"/>
    <tableColumn id="15" xr3:uid="{AC2BD7A9-137E-49D1-A42E-00A197A17B8C}" name="Rabat MO" dataDxfId="1"/>
    <tableColumn id="16" xr3:uid="{7E58D584-B519-459F-A5AA-9C5CDA344F3D}" name="Cena zakupu" dataDxfId="10" dataCellStyle="Dziesiętny">
      <calculatedColumnFormula>ROUND(ROUND(L3*(1-N3),2)*(1-O3),2)</calculatedColumnFormula>
    </tableColumn>
    <tableColumn id="17" xr3:uid="{68F7E230-AC90-4889-9A3E-08ACC3A3FBAC}" name="PCB" dataDxfId="9"/>
    <tableColumn id="18" xr3:uid="{62801A6D-1D64-423F-B43E-C55C998FAFE1}" name="Sugerowana cena detaliczna" dataDxfId="8"/>
    <tableColumn id="19" xr3:uid="{D7901A7D-5310-4623-8220-E11A68B5940E}" name="Zamówienie" dataDxfId="7"/>
    <tableColumn id="20" xr3:uid="{118A819D-874D-435A-A2B1-F0AF05A6FE92}" name="Wartość netto" dataDxfId="6">
      <calculatedColumnFormula>S3*P3</calculatedColumnFormula>
    </tableColumn>
    <tableColumn id="21" xr3:uid="{A1D7CD50-4F15-46CE-8F02-F9857753BA0A}" name="Sierpień" dataDxfId="5" dataCellStyle="Dziesiętny">
      <calculatedColumnFormula>ROUND(S3*$U$1,0)</calculatedColumnFormula>
    </tableColumn>
    <tableColumn id="22" xr3:uid="{7EBC15FD-93CE-4D61-8AE6-E21B76138D4F}" name="Wrzesień" dataDxfId="4" dataCellStyle="Dziesiętny">
      <calculatedColumnFormula>ROUND((S3-U3)*$V$1,0)</calculatedColumnFormula>
    </tableColumn>
    <tableColumn id="23" xr3:uid="{23C71F33-EBBA-425C-B755-E9DF24611720}" name="Październik" dataDxfId="3" dataCellStyle="Dziesiętny">
      <calculatedColumnFormula>S3-U3-V3</calculatedColumnFormula>
    </tableColumn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ezon.miki.com.pl/lego-ideas-tintin-i-rakieta-na-ksiezyc,3,67610,102960" TargetMode="External"/><Relationship Id="rId117" Type="http://schemas.openxmlformats.org/officeDocument/2006/relationships/hyperlink" Target="https://www.sezon.miki.com.pl/lego-super-heroes-super-heroes-76347,3,62660,103025" TargetMode="External"/><Relationship Id="rId21" Type="http://schemas.openxmlformats.org/officeDocument/2006/relationships/hyperlink" Target="https://www.sezon.miki.com.pl/lego-icons-botanicals-11507,3,66224,102942" TargetMode="External"/><Relationship Id="rId42" Type="http://schemas.openxmlformats.org/officeDocument/2006/relationships/hyperlink" Target="https://www.sezon.miki.com.pl/lego-creator-dekoracyjny-fortepian-z-kotem,3,62653,102896" TargetMode="External"/><Relationship Id="rId47" Type="http://schemas.openxmlformats.org/officeDocument/2006/relationships/hyperlink" Target="https://www.sezon.miki.com.pl/lego-technic-samochod-ferrari-488-pista,3,62661,103016" TargetMode="External"/><Relationship Id="rId63" Type="http://schemas.openxmlformats.org/officeDocument/2006/relationships/hyperlink" Target="https://www.sezon.miki.com.pl/lego-special-edition-l-50043017,3,68206,103036" TargetMode="External"/><Relationship Id="rId68" Type="http://schemas.openxmlformats.org/officeDocument/2006/relationships/hyperlink" Target="https://www.sezon.miki.com.pl/lego-special-edition-music-editions-m-43030,3,68206,103043" TargetMode="External"/><Relationship Id="rId84" Type="http://schemas.openxmlformats.org/officeDocument/2006/relationships/hyperlink" Target="https://www.sezon.miki.com.pl/lego-city-dostawa-pizzy-z-pojazdami,3,62652,102876" TargetMode="External"/><Relationship Id="rId89" Type="http://schemas.openxmlformats.org/officeDocument/2006/relationships/hyperlink" Target="https://www.sezon.miki.com.pl/lego-ninjago-zilvar-i-smocza-bestia-grimtak,3,62658,102975" TargetMode="External"/><Relationship Id="rId112" Type="http://schemas.openxmlformats.org/officeDocument/2006/relationships/hyperlink" Target="https://www.sezon.miki.com.pl/lego-one-piece-one-piece-75645,3,67785,102987" TargetMode="External"/><Relationship Id="rId133" Type="http://schemas.openxmlformats.org/officeDocument/2006/relationships/hyperlink" Target="https://www.sezon.miki.com.pl/lego-fortnite-kitek,3,67292,102933" TargetMode="External"/><Relationship Id="rId138" Type="http://schemas.openxmlformats.org/officeDocument/2006/relationships/hyperlink" Target="https://www.sezon.miki.com.pl/lego-speed-champions-speed-champions-77263,3,62662,103034" TargetMode="External"/><Relationship Id="rId16" Type="http://schemas.openxmlformats.org/officeDocument/2006/relationships/hyperlink" Target="https://www.sezon.miki.com.pl/lego-icons-icons-11381,3,67610,102937" TargetMode="External"/><Relationship Id="rId107" Type="http://schemas.openxmlformats.org/officeDocument/2006/relationships/hyperlink" Target="https://www.sezon.miki.com.pl/lego-star-wars-star-wars-75455,3,62659,103006" TargetMode="External"/><Relationship Id="rId11" Type="http://schemas.openxmlformats.org/officeDocument/2006/relationships/hyperlink" Target="https://www.sezon.miki.com.pl/lego-bluey-babunie-z-bingo-i-blue,3,62656,102865" TargetMode="External"/><Relationship Id="rId32" Type="http://schemas.openxmlformats.org/officeDocument/2006/relationships/hyperlink" Target="https://www.sezon.miki.com.pl/lego-minecraft-szkielet,3,62657,102967" TargetMode="External"/><Relationship Id="rId37" Type="http://schemas.openxmlformats.org/officeDocument/2006/relationships/hyperlink" Target="https://www.sezon.miki.com.pl/lego-creator-dzikie-zwierzeta-dumny-lew,3,62653,102891" TargetMode="External"/><Relationship Id="rId53" Type="http://schemas.openxmlformats.org/officeDocument/2006/relationships/hyperlink" Target="https://www.sezon.miki.com.pl/lego-friends-domek-na-luksusowym-kempingu,3,62654,102920" TargetMode="External"/><Relationship Id="rId58" Type="http://schemas.openxmlformats.org/officeDocument/2006/relationships/hyperlink" Target="https://www.sezon.miki.com.pl/lego-friends-cukierkowo-babeczkowy-diabelski-ml,3,62654,102926" TargetMode="External"/><Relationship Id="rId74" Type="http://schemas.openxmlformats.org/officeDocument/2006/relationships/hyperlink" Target="https://www.sezon.miki.com.pl/lego-disney-pua,3,62655,102901" TargetMode="External"/><Relationship Id="rId79" Type="http://schemas.openxmlformats.org/officeDocument/2006/relationships/hyperlink" Target="https://www.sezon.miki.com.pl/lego-disney-zamek-roszpunki,3,62655,102906" TargetMode="External"/><Relationship Id="rId102" Type="http://schemas.openxmlformats.org/officeDocument/2006/relationships/hyperlink" Target="https://www.sezon.miki.com.pl/lego-badger-72423,3,66284,103054" TargetMode="External"/><Relationship Id="rId123" Type="http://schemas.openxmlformats.org/officeDocument/2006/relationships/hyperlink" Target="https://www.sezon.miki.com.pl/lego-harry-potter-wolny-skrzat-zgredek,3,62663,102955" TargetMode="External"/><Relationship Id="rId128" Type="http://schemas.openxmlformats.org/officeDocument/2006/relationships/hyperlink" Target="https://www.sezon.miki.com.pl/lego-wednesday-wednesday-76787,3,68002,103047" TargetMode="External"/><Relationship Id="rId144" Type="http://schemas.openxmlformats.org/officeDocument/2006/relationships/hyperlink" Target="https://www.sezon.miki.com.pl/lego-jurassic-world-jurassic-world-77985,3,62664,102993" TargetMode="External"/><Relationship Id="rId5" Type="http://schemas.openxmlformats.org/officeDocument/2006/relationships/hyperlink" Target="https://www.sezon.miki.com.pl/lego-duplo-kreatywne-pudelko-pelne-kolorow,3,62649,102914" TargetMode="External"/><Relationship Id="rId90" Type="http://schemas.openxmlformats.org/officeDocument/2006/relationships/hyperlink" Target="https://www.sezon.miki.com.pl/lego-ninjago-wielofunkcyjne-pojazdy-kaia-i-cole,3,62658,102976" TargetMode="External"/><Relationship Id="rId95" Type="http://schemas.openxmlformats.org/officeDocument/2006/relationships/hyperlink" Target="https://www.sezon.miki.com.pl/lego-ninjago-bitwa-z-ultrasmokiem,3,62658,102982" TargetMode="External"/><Relationship Id="rId22" Type="http://schemas.openxmlformats.org/officeDocument/2006/relationships/hyperlink" Target="https://www.sezon.miki.com.pl/lego-icons-lilie-wodne,3,66224,102943" TargetMode="External"/><Relationship Id="rId27" Type="http://schemas.openxmlformats.org/officeDocument/2006/relationships/hyperlink" Target="https://www.sezon.miki.com.pl/lego-ideas-ideas-21370,3,67610,102962" TargetMode="External"/><Relationship Id="rId43" Type="http://schemas.openxmlformats.org/officeDocument/2006/relationships/hyperlink" Target="https://www.sezon.miki.com.pl/lego-technic-samochod-fast-and-furious-mitsubis,3,62661,103011" TargetMode="External"/><Relationship Id="rId48" Type="http://schemas.openxmlformats.org/officeDocument/2006/relationships/hyperlink" Target="https://www.sezon.miki.com.pl/lego-technic-technic-42236,3,62661,103017" TargetMode="External"/><Relationship Id="rId64" Type="http://schemas.openxmlformats.org/officeDocument/2006/relationships/hyperlink" Target="https://www.sezon.miki.com.pl/lego-special-edition-l-50043023,3,68206,101552" TargetMode="External"/><Relationship Id="rId69" Type="http://schemas.openxmlformats.org/officeDocument/2006/relationships/hyperlink" Target="https://www.sezon.miki.com.pl/lego-special-edition-music-editions-m-43031,3,68206,103044" TargetMode="External"/><Relationship Id="rId113" Type="http://schemas.openxmlformats.org/officeDocument/2006/relationships/hyperlink" Target="https://www.sezon.miki.com.pl/lego-one-piece-one-piece-75646,3,67785,102988" TargetMode="External"/><Relationship Id="rId118" Type="http://schemas.openxmlformats.org/officeDocument/2006/relationships/hyperlink" Target="https://www.sezon.miki.com.pl/lego-super-heroes-super-heroes-76348,3,62660,103026" TargetMode="External"/><Relationship Id="rId134" Type="http://schemas.openxmlformats.org/officeDocument/2006/relationships/hyperlink" Target="https://www.sezon.miki.com.pl/lego-fortnite-jaskinia-ubawu,3,67292,102934" TargetMode="External"/><Relationship Id="rId139" Type="http://schemas.openxmlformats.org/officeDocument/2006/relationships/hyperlink" Target="https://www.sezon.miki.com.pl/lego-speed-champions-speed-champions-77264,3,62662,103035" TargetMode="External"/><Relationship Id="rId80" Type="http://schemas.openxmlformats.org/officeDocument/2006/relationships/hyperlink" Target="https://www.sezon.miki.com.pl/lego-disney-krolewska-lodz-weselna-arielki,3,62655,102908" TargetMode="External"/><Relationship Id="rId85" Type="http://schemas.openxmlformats.org/officeDocument/2006/relationships/hyperlink" Target="https://www.sezon.miki.com.pl/lego-city-automatyczna-myjnia-samochodowa,3,62652,102877" TargetMode="External"/><Relationship Id="rId3" Type="http://schemas.openxmlformats.org/officeDocument/2006/relationships/hyperlink" Target="https://www.sezon.miki.com.pl/lego-duplo-pizzerki-z-muffinka-i-blue,3,62649,102911" TargetMode="External"/><Relationship Id="rId12" Type="http://schemas.openxmlformats.org/officeDocument/2006/relationships/hyperlink" Target="https://www.sezon.miki.com.pl/lego-bluey-rodzina-blue-z-klockow,3,62656,102866" TargetMode="External"/><Relationship Id="rId17" Type="http://schemas.openxmlformats.org/officeDocument/2006/relationships/hyperlink" Target="https://www.sezon.miki.com.pl/lego-icons-icons-11382,3,67610,102938" TargetMode="External"/><Relationship Id="rId25" Type="http://schemas.openxmlformats.org/officeDocument/2006/relationships/hyperlink" Target="https://www.sezon.miki.com.pl/lego-architecture-architecture-21067,3,62651,102869" TargetMode="External"/><Relationship Id="rId33" Type="http://schemas.openxmlformats.org/officeDocument/2006/relationships/hyperlink" Target="https://www.sezon.miki.com.pl/lego-minecraft-smok-kresu,3,62657,102968" TargetMode="External"/><Relationship Id="rId38" Type="http://schemas.openxmlformats.org/officeDocument/2006/relationships/hyperlink" Target="https://www.sezon.miki.com.pl/lego-creator-legendarny-statek-piracki,3,62653,102892" TargetMode="External"/><Relationship Id="rId46" Type="http://schemas.openxmlformats.org/officeDocument/2006/relationships/hyperlink" Target="https://www.sezon.miki.com.pl/lego-technic-technic-42234,3,62661,103015" TargetMode="External"/><Relationship Id="rId59" Type="http://schemas.openxmlformats.org/officeDocument/2006/relationships/hyperlink" Target="https://www.sezon.miki.com.pl/lego-friends-wrozkowa-karuzela-z-kwiatami,3,62654,102927" TargetMode="External"/><Relationship Id="rId67" Type="http://schemas.openxmlformats.org/officeDocument/2006/relationships/hyperlink" Target="https://www.sezon.miki.com.pl/lego-special-edition-music-editions-m-43029,3,68206,103042" TargetMode="External"/><Relationship Id="rId103" Type="http://schemas.openxmlformats.org/officeDocument/2006/relationships/hyperlink" Target="https://www.sezon.miki.com.pl/lego-k-pop-demon-hunters-lego-kpop-demon-hunte,3,66284,103055" TargetMode="External"/><Relationship Id="rId108" Type="http://schemas.openxmlformats.org/officeDocument/2006/relationships/hyperlink" Target="https://www.sezon.miki.com.pl/lego-one-piece-one-piece-75641,3,67785,102983" TargetMode="External"/><Relationship Id="rId116" Type="http://schemas.openxmlformats.org/officeDocument/2006/relationships/hyperlink" Target="https://www.sezon.miki.com.pl/lego-super-heroes-super-heroes-76346,3,62660,103024" TargetMode="External"/><Relationship Id="rId124" Type="http://schemas.openxmlformats.org/officeDocument/2006/relationships/hyperlink" Target="https://www.sezon.miki.com.pl/lego-harry-potter-magiczne-sklepy-na-ulicy-smi,3,62663,102956" TargetMode="External"/><Relationship Id="rId129" Type="http://schemas.openxmlformats.org/officeDocument/2006/relationships/hyperlink" Target="https://www.sezon.miki.com.pl/lego-wednesday-wednesday-76788,3,68002,103048" TargetMode="External"/><Relationship Id="rId137" Type="http://schemas.openxmlformats.org/officeDocument/2006/relationships/hyperlink" Target="https://www.sezon.miki.com.pl/lego-speed-champions-ferrari-499p,3,62662,103032" TargetMode="External"/><Relationship Id="rId20" Type="http://schemas.openxmlformats.org/officeDocument/2006/relationships/hyperlink" Target="https://www.sezon.miki.com.pl/lego-icons-grzyby-lesne,3,66224,102941" TargetMode="External"/><Relationship Id="rId41" Type="http://schemas.openxmlformats.org/officeDocument/2006/relationships/hyperlink" Target="https://www.sezon.miki.com.pl/lego-creator-modna-torebka-ze-schowkiem,3,62653,102895" TargetMode="External"/><Relationship Id="rId54" Type="http://schemas.openxmlformats.org/officeDocument/2006/relationships/hyperlink" Target="https://www.sezon.miki.com.pl/lego-friends-podwieczorek-w-lesie,3,62654,102921" TargetMode="External"/><Relationship Id="rId62" Type="http://schemas.openxmlformats.org/officeDocument/2006/relationships/hyperlink" Target="https://www.sezon.miki.com.pl/lego-friends-jesienna-lesna-chatka,3,62654,102930" TargetMode="External"/><Relationship Id="rId70" Type="http://schemas.openxmlformats.org/officeDocument/2006/relationships/hyperlink" Target="https://www.sezon.miki.com.pl/lego-disney-zabawa-na-plazy-z-lilo-i-stitchem,3,62655,102897" TargetMode="External"/><Relationship Id="rId75" Type="http://schemas.openxmlformats.org/officeDocument/2006/relationships/hyperlink" Target="https://www.sezon.miki.com.pl/lego-disney-kakamora,3,62655,102902" TargetMode="External"/><Relationship Id="rId83" Type="http://schemas.openxmlformats.org/officeDocument/2006/relationships/hyperlink" Target="https://www.sezon.miki.com.pl/lego-city-wywrotka-i-ladowarka-czolowa,3,62652,102875" TargetMode="External"/><Relationship Id="rId88" Type="http://schemas.openxmlformats.org/officeDocument/2006/relationships/hyperlink" Target="https://www.sezon.miki.com.pl/lego-ninjago-smoczy-mech-lloyda-zestaw-bitewn,3,62658,102974" TargetMode="External"/><Relationship Id="rId91" Type="http://schemas.openxmlformats.org/officeDocument/2006/relationships/hyperlink" Target="https://www.sezon.miki.com.pl/lego-ninjago-transformujacy-smoczy-mech-wyldfyr,3,62658,102978" TargetMode="External"/><Relationship Id="rId96" Type="http://schemas.openxmlformats.org/officeDocument/2006/relationships/hyperlink" Target="https://www.sezon.miki.com.pl/lego-super-mario-mario-kart-luigi-i-mach-8,3,62690,103045" TargetMode="External"/><Relationship Id="rId111" Type="http://schemas.openxmlformats.org/officeDocument/2006/relationships/hyperlink" Target="https://www.sezon.miki.com.pl/lego-one-piece-one-piece-75644,3,67785,102986" TargetMode="External"/><Relationship Id="rId132" Type="http://schemas.openxmlformats.org/officeDocument/2006/relationships/hyperlink" Target="https://www.sezon.miki.com.pl/lego-fortnite-zrzut-zaopatrzenia,3,67292,102932" TargetMode="External"/><Relationship Id="rId140" Type="http://schemas.openxmlformats.org/officeDocument/2006/relationships/hyperlink" Target="https://www.sezon.miki.com.pl/lego-jurassic-world-maly-dinozaur-pteranodon,3,62664,102989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https://www.sezon.miki.com.pl/lego-duplo-kraina-lodu-kreatywne-pudelko-z-elz,3,62649,102909" TargetMode="External"/><Relationship Id="rId6" Type="http://schemas.openxmlformats.org/officeDocument/2006/relationships/hyperlink" Target="https://www.sezon.miki.com.pl/lego-duplo-las-odkrywcow-z-dzikimi-zwierzetami,3,62649,102915" TargetMode="External"/><Relationship Id="rId15" Type="http://schemas.openxmlformats.org/officeDocument/2006/relationships/hyperlink" Target="https://www.sezon.miki.com.pl/lego-icons-icons-11380,3,67610,102936" TargetMode="External"/><Relationship Id="rId23" Type="http://schemas.openxmlformats.org/officeDocument/2006/relationships/hyperlink" Target="https://www.sezon.miki.com.pl/lego-icons-kosmosy,3,66224,102944" TargetMode="External"/><Relationship Id="rId28" Type="http://schemas.openxmlformats.org/officeDocument/2006/relationships/hyperlink" Target="https://www.sezon.miki.com.pl/lego-ideas-ideas-21372,3,67610,102963" TargetMode="External"/><Relationship Id="rId36" Type="http://schemas.openxmlformats.org/officeDocument/2006/relationships/hyperlink" Target="https://www.sezon.miki.com.pl/lego-creator-flakon-perfum-z-kwiatowa-ozdoba,3,62653,102890" TargetMode="External"/><Relationship Id="rId49" Type="http://schemas.openxmlformats.org/officeDocument/2006/relationships/hyperlink" Target="https://www.sezon.miki.com.pl/lego-technic-motocykl-ducati-desmo450-mx-factor,3,62661,103018" TargetMode="External"/><Relationship Id="rId57" Type="http://schemas.openxmlformats.org/officeDocument/2006/relationships/hyperlink" Target="https://www.sezon.miki.com.pl/lego-friends-kreatywna-walizka-z-domkiem-dla-la,3,62654,102924" TargetMode="External"/><Relationship Id="rId106" Type="http://schemas.openxmlformats.org/officeDocument/2006/relationships/hyperlink" Target="https://www.sezon.miki.com.pl/lego-star-wars-star-wars-75454,3,62659,103005" TargetMode="External"/><Relationship Id="rId114" Type="http://schemas.openxmlformats.org/officeDocument/2006/relationships/hyperlink" Target="https://www.sezon.miki.com.pl/lego-super-heroes-super-heroes-76339,3,62660,103021" TargetMode="External"/><Relationship Id="rId119" Type="http://schemas.openxmlformats.org/officeDocument/2006/relationships/hyperlink" Target="https://www.sezon.miki.com.pl/lego-super-heroes-super-heroes-76349,3,62660,103027" TargetMode="External"/><Relationship Id="rId127" Type="http://schemas.openxmlformats.org/officeDocument/2006/relationships/hyperlink" Target="https://www.sezon.miki.com.pl/lego-harry-potter-zakazany-las-expecto-patron,3,62663,102959" TargetMode="External"/><Relationship Id="rId10" Type="http://schemas.openxmlformats.org/officeDocument/2006/relationships/hyperlink" Target="https://www.sezon.miki.com.pl/lego-koci-domek-gabi-domek-w-ogrodzie-wrozkici,3,65088,103050" TargetMode="External"/><Relationship Id="rId31" Type="http://schemas.openxmlformats.org/officeDocument/2006/relationships/hyperlink" Target="https://www.sezon.miki.com.pl/lego-minecraft-przetrwanie-pierwszej-nocy,3,62657,102966" TargetMode="External"/><Relationship Id="rId44" Type="http://schemas.openxmlformats.org/officeDocument/2006/relationships/hyperlink" Target="https://www.sezon.miki.com.pl/lego-technic-samochod-fast-and-furious-dodge-ch,3,62661,103012" TargetMode="External"/><Relationship Id="rId52" Type="http://schemas.openxmlformats.org/officeDocument/2006/relationships/hyperlink" Target="https://www.sezon.miki.com.pl/lego-friends-frajda-w-parku-wodnym,3,62654,102919" TargetMode="External"/><Relationship Id="rId60" Type="http://schemas.openxmlformats.org/officeDocument/2006/relationships/hyperlink" Target="https://www.sezon.miki.com.pl/lego-friends-syrenkowa-kolejka-gorska,3,62654,102928" TargetMode="External"/><Relationship Id="rId65" Type="http://schemas.openxmlformats.org/officeDocument/2006/relationships/hyperlink" Target="https://www.sezon.miki.com.pl/lego-special-edition-f1-editions-v-43024,3,68206,103040" TargetMode="External"/><Relationship Id="rId73" Type="http://schemas.openxmlformats.org/officeDocument/2006/relationships/hyperlink" Target="https://www.sezon.miki.com.pl/lego-disney-zaczarowany-zamek-pieknej-i-bestii,3,62655,102900" TargetMode="External"/><Relationship Id="rId78" Type="http://schemas.openxmlformats.org/officeDocument/2006/relationships/hyperlink" Target="https://www.sezon.miki.com.pl/lego-disney-stitch-i-strupka,3,62655,102905" TargetMode="External"/><Relationship Id="rId81" Type="http://schemas.openxmlformats.org/officeDocument/2006/relationships/hyperlink" Target="https://www.sezon.miki.com.pl/lego-city-zolta-koparko-ladowarka,3,62652,102873" TargetMode="External"/><Relationship Id="rId86" Type="http://schemas.openxmlformats.org/officeDocument/2006/relationships/hyperlink" Target="https://www.sezon.miki.com.pl/lego-city-tramwaj-przy-plazy,3,62652,102878" TargetMode="External"/><Relationship Id="rId94" Type="http://schemas.openxmlformats.org/officeDocument/2006/relationships/hyperlink" Target="https://www.sezon.miki.com.pl/lego-ninjago-bitwa-o-smocze-ostrze,3,62658,102981" TargetMode="External"/><Relationship Id="rId99" Type="http://schemas.openxmlformats.org/officeDocument/2006/relationships/hyperlink" Target="https://www.sezon.miki.com.pl/lego-pokemon-pokemon-72154,3,65864,103000" TargetMode="External"/><Relationship Id="rId101" Type="http://schemas.openxmlformats.org/officeDocument/2006/relationships/hyperlink" Target="https://www.sezon.miki.com.pl/lego-pokemon-pokemon-72168,3,65864,103002" TargetMode="External"/><Relationship Id="rId122" Type="http://schemas.openxmlformats.org/officeDocument/2006/relationships/hyperlink" Target="https://www.sezon.miki.com.pl/lego-harry-potter-herb-hogwartu,3,62663,102954" TargetMode="External"/><Relationship Id="rId130" Type="http://schemas.openxmlformats.org/officeDocument/2006/relationships/hyperlink" Target="https://www.sezon.miki.com.pl/lego-animal-crossing-animal-crossing-77059,3,64740,103056" TargetMode="External"/><Relationship Id="rId135" Type="http://schemas.openxmlformats.org/officeDocument/2006/relationships/hyperlink" Target="https://www.sezon.miki.com.pl/lego-sonic-sonic-77119,3,62699,103049" TargetMode="External"/><Relationship Id="rId143" Type="http://schemas.openxmlformats.org/officeDocument/2006/relationships/hyperlink" Target="https://www.sezon.miki.com.pl/lego-jurassic-world-atak-mozazaura-na-lodz,3,62664,102992" TargetMode="External"/><Relationship Id="rId4" Type="http://schemas.openxmlformats.org/officeDocument/2006/relationships/hyperlink" Target="https://www.sezon.miki.com.pl/lego-duplo-gra-w-budowanie-zwierzatek,3,62649,102912" TargetMode="External"/><Relationship Id="rId9" Type="http://schemas.openxmlformats.org/officeDocument/2006/relationships/hyperlink" Target="https://www.sezon.miki.com.pl/lego-disney-loki-kontra-druzyna-iron-mana,3,62660,102882" TargetMode="External"/><Relationship Id="rId13" Type="http://schemas.openxmlformats.org/officeDocument/2006/relationships/hyperlink" Target="https://www.sezon.miki.com.pl/lego-bluey-szkola-z-ryzykiem-i-blue,3,62656,102867" TargetMode="External"/><Relationship Id="rId18" Type="http://schemas.openxmlformats.org/officeDocument/2006/relationships/hyperlink" Target="https://www.sezon.miki.com.pl/lego-icons-icons-11383,3,67610,102939" TargetMode="External"/><Relationship Id="rId39" Type="http://schemas.openxmlformats.org/officeDocument/2006/relationships/hyperlink" Target="https://www.sezon.miki.com.pl/lego-creator-kultowy-diabelski-mlyn,3,62653,102893" TargetMode="External"/><Relationship Id="rId109" Type="http://schemas.openxmlformats.org/officeDocument/2006/relationships/hyperlink" Target="https://www.sezon.miki.com.pl/lego-one-piece-one-piece-75642,3,67785,102984" TargetMode="External"/><Relationship Id="rId34" Type="http://schemas.openxmlformats.org/officeDocument/2006/relationships/hyperlink" Target="https://www.sezon.miki.com.pl/lego-minecraft-najazd-przywolywaczy-na-wioske,3,62657,102969" TargetMode="External"/><Relationship Id="rId50" Type="http://schemas.openxmlformats.org/officeDocument/2006/relationships/hyperlink" Target="https://www.sezon.miki.com.pl/lego-technic-technic-42239,3,62661,103019" TargetMode="External"/><Relationship Id="rId55" Type="http://schemas.openxmlformats.org/officeDocument/2006/relationships/hyperlink" Target="https://www.sezon.miki.com.pl/lego-friends-kreatywna-kwiaciarnia,3,62654,102922" TargetMode="External"/><Relationship Id="rId76" Type="http://schemas.openxmlformats.org/officeDocument/2006/relationships/hyperlink" Target="https://www.sezon.miki.com.pl/lego-disney-mala-wieza-roszpunki,3,62655,102903" TargetMode="External"/><Relationship Id="rId97" Type="http://schemas.openxmlformats.org/officeDocument/2006/relationships/hyperlink" Target="https://www.sezon.miki.com.pl/lego-super-mario-super-mario-72051,3,62690,103046" TargetMode="External"/><Relationship Id="rId104" Type="http://schemas.openxmlformats.org/officeDocument/2006/relationships/hyperlink" Target="https://www.sezon.miki.com.pl/lego-star-wars-star-wars-75451,3,62659,103003" TargetMode="External"/><Relationship Id="rId120" Type="http://schemas.openxmlformats.org/officeDocument/2006/relationships/hyperlink" Target="https://www.sezon.miki.com.pl/lego-super-heroes-super-heroes-76350,3,62660,103028" TargetMode="External"/><Relationship Id="rId125" Type="http://schemas.openxmlformats.org/officeDocument/2006/relationships/hyperlink" Target="https://www.sezon.miki.com.pl/lego-harry-potter-zamek-hogwart-wschodnie-sk,3,62663,102957" TargetMode="External"/><Relationship Id="rId141" Type="http://schemas.openxmlformats.org/officeDocument/2006/relationships/hyperlink" Target="https://www.sezon.miki.com.pl/lego-jurassic-world-ciezarowka-do-transportu-ml,3,62664,102990" TargetMode="External"/><Relationship Id="rId146" Type="http://schemas.openxmlformats.org/officeDocument/2006/relationships/drawing" Target="../drawings/drawing1.xml"/><Relationship Id="rId7" Type="http://schemas.openxmlformats.org/officeDocument/2006/relationships/hyperlink" Target="https://www.sezon.miki.com.pl/lego-classic-kreatywne-kolorowe-klocki,3,62650,103037" TargetMode="External"/><Relationship Id="rId71" Type="http://schemas.openxmlformats.org/officeDocument/2006/relationships/hyperlink" Target="https://www.sezon.miki.com.pl/lego-disney-wiejska-chatka-i-lodz,3,62655,102898" TargetMode="External"/><Relationship Id="rId92" Type="http://schemas.openxmlformats.org/officeDocument/2006/relationships/hyperlink" Target="https://www.sezon.miki.com.pl/lego-ninjago-perla-ladu,3,62658,102979" TargetMode="External"/><Relationship Id="rId2" Type="http://schemas.openxmlformats.org/officeDocument/2006/relationships/hyperlink" Target="https://www.sezon.miki.com.pl/lego-duplo-kryjowka-pajeczej-druzyny,3,62649,102910" TargetMode="External"/><Relationship Id="rId29" Type="http://schemas.openxmlformats.org/officeDocument/2006/relationships/hyperlink" Target="https://www.sezon.miki.com.pl/lego-minecraft-kurzy-jezdziec,3,62657,102964" TargetMode="External"/><Relationship Id="rId24" Type="http://schemas.openxmlformats.org/officeDocument/2006/relationships/hyperlink" Target="https://www.sezon.miki.com.pl/lego-architecture-architecture-21066,3,62651,102868" TargetMode="External"/><Relationship Id="rId40" Type="http://schemas.openxmlformats.org/officeDocument/2006/relationships/hyperlink" Target="https://www.sezon.miki.com.pl/lego-creator-dekoracyjny-obraz-z-kwiatami,3,62653,102894" TargetMode="External"/><Relationship Id="rId45" Type="http://schemas.openxmlformats.org/officeDocument/2006/relationships/hyperlink" Target="https://www.sezon.miki.com.pl/lego-technic-technic-42232,3,62661,103013" TargetMode="External"/><Relationship Id="rId66" Type="http://schemas.openxmlformats.org/officeDocument/2006/relationships/hyperlink" Target="https://www.sezon.miki.com.pl/lego-special-edition-music-editions-m-43028,3,68206,103041" TargetMode="External"/><Relationship Id="rId87" Type="http://schemas.openxmlformats.org/officeDocument/2006/relationships/hyperlink" Target="https://www.sezon.miki.com.pl/lego-city-retro-pociag-z-lokomotywa-parowa,3,62652,102880" TargetMode="External"/><Relationship Id="rId110" Type="http://schemas.openxmlformats.org/officeDocument/2006/relationships/hyperlink" Target="https://www.sezon.miki.com.pl/lego-one-piece-one-piece-75643,3,67785,102985" TargetMode="External"/><Relationship Id="rId115" Type="http://schemas.openxmlformats.org/officeDocument/2006/relationships/hyperlink" Target="https://www.sezon.miki.com.pl/lego-super-heroes-super-heroes-76345,3,62660,103023" TargetMode="External"/><Relationship Id="rId131" Type="http://schemas.openxmlformats.org/officeDocument/2006/relationships/hyperlink" Target="https://www.sezon.miki.com.pl/lego-fortnite-pomidorek,3,67292,102931" TargetMode="External"/><Relationship Id="rId136" Type="http://schemas.openxmlformats.org/officeDocument/2006/relationships/hyperlink" Target="https://www.sezon.miki.com.pl/lego-speed-champions-szybcy-i-wsciekli-toyota-s,3,62662,103031" TargetMode="External"/><Relationship Id="rId61" Type="http://schemas.openxmlformats.org/officeDocument/2006/relationships/hyperlink" Target="https://www.sezon.miki.com.pl/lego-friends-grand-hotel-w-miescie-heartlake,3,62654,102929" TargetMode="External"/><Relationship Id="rId82" Type="http://schemas.openxmlformats.org/officeDocument/2006/relationships/hyperlink" Target="https://www.sezon.miki.com.pl/lego-city-samolot-pasazerski,3,62652,102874" TargetMode="External"/><Relationship Id="rId19" Type="http://schemas.openxmlformats.org/officeDocument/2006/relationships/hyperlink" Target="https://www.sezon.miki.com.pl/lego-icons-icons-11386,3,67610,102940" TargetMode="External"/><Relationship Id="rId14" Type="http://schemas.openxmlformats.org/officeDocument/2006/relationships/hyperlink" Target="https://www.sezon.miki.com.pl/lego-icons-icons-11379,3,67610,102935" TargetMode="External"/><Relationship Id="rId30" Type="http://schemas.openxmlformats.org/officeDocument/2006/relationships/hyperlink" Target="https://www.sezon.miki.com.pl/lego-minecraft-atak-kurzego-jezdzca-na-pustyni,3,62657,102965" TargetMode="External"/><Relationship Id="rId35" Type="http://schemas.openxmlformats.org/officeDocument/2006/relationships/hyperlink" Target="https://www.sezon.miki.com.pl/lego-minecraft-stacja-ghasta,3,62657,102970" TargetMode="External"/><Relationship Id="rId56" Type="http://schemas.openxmlformats.org/officeDocument/2006/relationships/hyperlink" Target="https://www.sezon.miki.com.pl/lego-friends-furgonetka-z-pizza,3,62654,102923" TargetMode="External"/><Relationship Id="rId77" Type="http://schemas.openxmlformats.org/officeDocument/2006/relationships/hyperlink" Target="https://www.sezon.miki.com.pl/lego-disney-szkatulka-na-bizuterie-dzasminy,3,62655,102904" TargetMode="External"/><Relationship Id="rId100" Type="http://schemas.openxmlformats.org/officeDocument/2006/relationships/hyperlink" Target="https://www.sezon.miki.com.pl/lego-pokemon-pokemon-72160,3,65864,103001" TargetMode="External"/><Relationship Id="rId105" Type="http://schemas.openxmlformats.org/officeDocument/2006/relationships/hyperlink" Target="https://www.sezon.miki.com.pl/lego-star-wars-star-wars-75453,3,62659,103004" TargetMode="External"/><Relationship Id="rId126" Type="http://schemas.openxmlformats.org/officeDocument/2006/relationships/hyperlink" Target="https://www.sezon.miki.com.pl/lego-harry-potter-rosliny-z-lekcji-zielarstwa,3,62663,102958" TargetMode="External"/><Relationship Id="rId147" Type="http://schemas.openxmlformats.org/officeDocument/2006/relationships/table" Target="../tables/table1.xml"/><Relationship Id="rId8" Type="http://schemas.openxmlformats.org/officeDocument/2006/relationships/hyperlink" Target="https://www.sezon.miki.com.pl/lego-disney-ultron-kontra-iron-man,3,62660,102881" TargetMode="External"/><Relationship Id="rId51" Type="http://schemas.openxmlformats.org/officeDocument/2006/relationships/hyperlink" Target="https://www.sezon.miki.com.pl/lego-technic-technic-42240,3,62661,103020" TargetMode="External"/><Relationship Id="rId72" Type="http://schemas.openxmlformats.org/officeDocument/2006/relationships/hyperlink" Target="https://www.sezon.miki.com.pl/lego-disney-zamek-kopciuszka-i-jej-zwierzecych,3,62655,102899" TargetMode="External"/><Relationship Id="rId93" Type="http://schemas.openxmlformats.org/officeDocument/2006/relationships/hyperlink" Target="https://www.sezon.miki.com.pl/lego-ninjago-blizniacze-tytanowe-mechy,3,62658,102980" TargetMode="External"/><Relationship Id="rId98" Type="http://schemas.openxmlformats.org/officeDocument/2006/relationships/hyperlink" Target="https://www.sezon.miki.com.pl/lego-pokemon-pokemon-72150,3,65864,102999" TargetMode="External"/><Relationship Id="rId121" Type="http://schemas.openxmlformats.org/officeDocument/2006/relationships/hyperlink" Target="https://www.sezon.miki.com.pl/lego-super-heroes-super-heroes-76352,3,62660,103029" TargetMode="External"/><Relationship Id="rId142" Type="http://schemas.openxmlformats.org/officeDocument/2006/relationships/hyperlink" Target="https://www.sezon.miki.com.pl/lego-jurassic-world-ucieczka-spinozaura,3,62664,102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A63E3-67B3-4D95-8CE0-CF8F32974FDB}">
  <dimension ref="A1:W434"/>
  <sheetViews>
    <sheetView tabSelected="1" workbookViewId="0">
      <selection activeCell="O1" sqref="O1"/>
    </sheetView>
  </sheetViews>
  <sheetFormatPr defaultRowHeight="84" customHeight="1" x14ac:dyDescent="0.25"/>
  <cols>
    <col min="1" max="1" width="10.85546875" customWidth="1"/>
    <col min="2" max="2" width="18.5703125" customWidth="1"/>
    <col min="3" max="3" width="4.5703125" customWidth="1"/>
    <col min="4" max="4" width="4.140625" style="1" customWidth="1"/>
    <col min="5" max="5" width="24" customWidth="1"/>
    <col min="6" max="6" width="11.42578125" hidden="1" customWidth="1"/>
    <col min="7" max="7" width="12.85546875" style="5" customWidth="1"/>
    <col min="8" max="8" width="7" style="2" customWidth="1"/>
    <col min="9" max="9" width="7.42578125" style="6" customWidth="1"/>
    <col min="10" max="10" width="10.28515625" style="3" customWidth="1"/>
    <col min="11" max="11" width="8.28515625" style="7" customWidth="1"/>
    <col min="12" max="12" width="10.5703125" style="7" customWidth="1"/>
    <col min="13" max="13" width="13.42578125" style="8" customWidth="1"/>
    <col min="14" max="14" width="6.85546875" style="7" customWidth="1"/>
    <col min="15" max="15" width="7.5703125" style="7" customWidth="1"/>
    <col min="16" max="16" width="10.42578125" style="7" customWidth="1"/>
    <col min="17" max="17" width="6.140625" style="8" customWidth="1"/>
    <col min="18" max="18" width="13.28515625" style="7" customWidth="1"/>
    <col min="19" max="19" width="15.7109375" style="7" customWidth="1"/>
    <col min="20" max="20" width="16.42578125" customWidth="1"/>
    <col min="21" max="23" width="9.28515625" style="7" customWidth="1"/>
  </cols>
  <sheetData>
    <row r="1" spans="1:23" ht="15" x14ac:dyDescent="0.25">
      <c r="T1" s="34">
        <f>SUM(Tabela1[Wartość netto])</f>
        <v>0</v>
      </c>
      <c r="U1" s="29">
        <v>1</v>
      </c>
      <c r="V1" s="29">
        <v>0</v>
      </c>
    </row>
    <row r="2" spans="1:23" s="4" customFormat="1" ht="30" customHeight="1" x14ac:dyDescent="0.25">
      <c r="A2" s="21" t="s">
        <v>0</v>
      </c>
      <c r="B2" s="22" t="s">
        <v>1</v>
      </c>
      <c r="C2" s="22" t="s">
        <v>525</v>
      </c>
      <c r="D2" s="23" t="s">
        <v>2</v>
      </c>
      <c r="E2" s="22" t="s">
        <v>3</v>
      </c>
      <c r="F2" s="22" t="s">
        <v>526</v>
      </c>
      <c r="G2" s="24" t="s">
        <v>4</v>
      </c>
      <c r="H2" s="25" t="s">
        <v>5</v>
      </c>
      <c r="I2" s="25" t="s">
        <v>6</v>
      </c>
      <c r="J2" s="26" t="s">
        <v>7</v>
      </c>
      <c r="K2" s="26" t="s">
        <v>9</v>
      </c>
      <c r="L2" s="22" t="s">
        <v>8</v>
      </c>
      <c r="M2" s="22" t="s">
        <v>10</v>
      </c>
      <c r="N2" s="22" t="s">
        <v>11</v>
      </c>
      <c r="O2" s="22" t="s">
        <v>12</v>
      </c>
      <c r="P2" s="22" t="s">
        <v>13</v>
      </c>
      <c r="Q2" s="22" t="s">
        <v>14</v>
      </c>
      <c r="R2" s="22" t="s">
        <v>15</v>
      </c>
      <c r="S2" s="22" t="s">
        <v>16</v>
      </c>
      <c r="T2" s="22" t="s">
        <v>17</v>
      </c>
      <c r="U2" s="22" t="s">
        <v>522</v>
      </c>
      <c r="V2" s="22" t="s">
        <v>523</v>
      </c>
      <c r="W2" s="22" t="s">
        <v>524</v>
      </c>
    </row>
    <row r="3" spans="1:23" ht="84" customHeight="1" x14ac:dyDescent="0.25">
      <c r="A3" s="20" t="s">
        <v>21</v>
      </c>
      <c r="B3" s="16"/>
      <c r="C3" s="18" t="str">
        <f t="shared" ref="C3:C66" si="0">HYPERLINK(_xlfn.CONCAT("https://showroom.lego.com/products/",MID(A3,4,5)),"Showroom")</f>
        <v>Showroom</v>
      </c>
      <c r="D3" s="11">
        <v>5702018063668</v>
      </c>
      <c r="E3" s="32" t="s">
        <v>527</v>
      </c>
      <c r="F3" s="9" t="s">
        <v>22</v>
      </c>
      <c r="G3" s="33" t="s">
        <v>23</v>
      </c>
      <c r="H3" s="27"/>
      <c r="I3" s="30" t="s">
        <v>6</v>
      </c>
      <c r="J3" s="12">
        <v>254.91</v>
      </c>
      <c r="K3" s="19">
        <f t="shared" ref="K3:K66" si="1">L3/J3-1</f>
        <v>0</v>
      </c>
      <c r="L3" s="13">
        <v>254.91</v>
      </c>
      <c r="M3" s="28">
        <v>46023</v>
      </c>
      <c r="N3" s="35">
        <v>0</v>
      </c>
      <c r="O3" s="14">
        <v>0.01</v>
      </c>
      <c r="P3" s="15">
        <f t="shared" ref="P3:P66" si="2">ROUND(ROUND(L3*(1-N3),2)*(1-O3),2)</f>
        <v>252.36</v>
      </c>
      <c r="Q3" s="16">
        <v>3</v>
      </c>
      <c r="R3" s="13">
        <v>339.99</v>
      </c>
      <c r="S3" s="13"/>
      <c r="T3" s="17">
        <f t="shared" ref="T3:T66" si="3">S3*P3</f>
        <v>0</v>
      </c>
      <c r="U3" s="13">
        <f t="shared" ref="U3:U66" si="4">ROUND(S3*$U$1,0)</f>
        <v>0</v>
      </c>
      <c r="V3" s="13">
        <f t="shared" ref="V3:V66" si="5">ROUND((S3-U3)*$V$1,0)</f>
        <v>0</v>
      </c>
      <c r="W3" s="13">
        <f t="shared" ref="W3:W66" si="6">S3-U3-V3</f>
        <v>0</v>
      </c>
    </row>
    <row r="4" spans="1:23" ht="84" customHeight="1" x14ac:dyDescent="0.25">
      <c r="A4" s="20" t="s">
        <v>24</v>
      </c>
      <c r="B4" s="10"/>
      <c r="C4" s="18" t="str">
        <f t="shared" si="0"/>
        <v>Showroom</v>
      </c>
      <c r="D4" s="11">
        <v>5702018063675</v>
      </c>
      <c r="E4" s="32" t="s">
        <v>25</v>
      </c>
      <c r="F4" s="9" t="s">
        <v>22</v>
      </c>
      <c r="G4" s="33" t="s">
        <v>23</v>
      </c>
      <c r="H4" s="31" t="s">
        <v>5</v>
      </c>
      <c r="I4" s="27"/>
      <c r="J4" s="12">
        <v>476.06</v>
      </c>
      <c r="K4" s="19">
        <f t="shared" si="1"/>
        <v>-3.2264840566315178E-2</v>
      </c>
      <c r="L4" s="13">
        <v>460.7</v>
      </c>
      <c r="M4" s="28">
        <v>46174</v>
      </c>
      <c r="N4" s="35">
        <v>0</v>
      </c>
      <c r="O4" s="14">
        <v>0.01</v>
      </c>
      <c r="P4" s="15">
        <f t="shared" si="2"/>
        <v>456.09</v>
      </c>
      <c r="Q4" s="16">
        <v>3</v>
      </c>
      <c r="R4" s="13">
        <v>599.99</v>
      </c>
      <c r="S4" s="13"/>
      <c r="T4" s="17">
        <f t="shared" si="3"/>
        <v>0</v>
      </c>
      <c r="U4" s="13">
        <f t="shared" si="4"/>
        <v>0</v>
      </c>
      <c r="V4" s="13">
        <f t="shared" si="5"/>
        <v>0</v>
      </c>
      <c r="W4" s="13">
        <f t="shared" si="6"/>
        <v>0</v>
      </c>
    </row>
    <row r="5" spans="1:23" ht="84" customHeight="1" x14ac:dyDescent="0.25">
      <c r="A5" s="20" t="s">
        <v>26</v>
      </c>
      <c r="B5" s="16"/>
      <c r="C5" s="18" t="str">
        <f t="shared" si="0"/>
        <v>Showroom</v>
      </c>
      <c r="D5" s="11">
        <v>5702017816753</v>
      </c>
      <c r="E5" s="32" t="s">
        <v>528</v>
      </c>
      <c r="F5" s="9" t="s">
        <v>22</v>
      </c>
      <c r="G5" s="33" t="s">
        <v>23</v>
      </c>
      <c r="H5" s="27"/>
      <c r="I5" s="27"/>
      <c r="J5" s="12">
        <v>546.97</v>
      </c>
      <c r="K5" s="19">
        <f t="shared" si="1"/>
        <v>-3.1391118342870894E-2</v>
      </c>
      <c r="L5" s="13">
        <v>529.79999999999995</v>
      </c>
      <c r="M5" s="28">
        <v>45717</v>
      </c>
      <c r="N5" s="35">
        <v>0</v>
      </c>
      <c r="O5" s="14">
        <v>0.01</v>
      </c>
      <c r="P5" s="15">
        <f t="shared" si="2"/>
        <v>524.5</v>
      </c>
      <c r="Q5" s="16">
        <v>1</v>
      </c>
      <c r="R5" s="13">
        <v>689.99</v>
      </c>
      <c r="S5" s="13"/>
      <c r="T5" s="17">
        <f t="shared" si="3"/>
        <v>0</v>
      </c>
      <c r="U5" s="13">
        <f t="shared" si="4"/>
        <v>0</v>
      </c>
      <c r="V5" s="13">
        <f t="shared" si="5"/>
        <v>0</v>
      </c>
      <c r="W5" s="13">
        <f t="shared" si="6"/>
        <v>0</v>
      </c>
    </row>
    <row r="6" spans="1:23" ht="84" customHeight="1" x14ac:dyDescent="0.25">
      <c r="A6" s="20" t="s">
        <v>27</v>
      </c>
      <c r="B6" s="16"/>
      <c r="C6" s="18" t="str">
        <f t="shared" si="0"/>
        <v>Showroom</v>
      </c>
      <c r="D6" s="11">
        <v>5702017582412</v>
      </c>
      <c r="E6" s="32" t="s">
        <v>529</v>
      </c>
      <c r="F6" s="9" t="s">
        <v>22</v>
      </c>
      <c r="G6" s="33" t="s">
        <v>23</v>
      </c>
      <c r="H6" s="27"/>
      <c r="I6" s="27"/>
      <c r="J6" s="12">
        <v>781.06</v>
      </c>
      <c r="K6" s="19">
        <f t="shared" si="1"/>
        <v>-1.6938519447929568E-2</v>
      </c>
      <c r="L6" s="13">
        <v>767.83</v>
      </c>
      <c r="M6" s="28">
        <v>45444</v>
      </c>
      <c r="N6" s="35">
        <v>0</v>
      </c>
      <c r="O6" s="14">
        <v>0.01</v>
      </c>
      <c r="P6" s="15">
        <f t="shared" si="2"/>
        <v>760.15</v>
      </c>
      <c r="Q6" s="16">
        <v>1</v>
      </c>
      <c r="R6" s="13">
        <v>999.99</v>
      </c>
      <c r="S6" s="13"/>
      <c r="T6" s="17">
        <f t="shared" si="3"/>
        <v>0</v>
      </c>
      <c r="U6" s="13">
        <f t="shared" si="4"/>
        <v>0</v>
      </c>
      <c r="V6" s="13">
        <f t="shared" si="5"/>
        <v>0</v>
      </c>
      <c r="W6" s="13">
        <f t="shared" si="6"/>
        <v>0</v>
      </c>
    </row>
    <row r="7" spans="1:23" ht="84" customHeight="1" x14ac:dyDescent="0.25">
      <c r="A7" s="20" t="s">
        <v>28</v>
      </c>
      <c r="B7" s="16"/>
      <c r="C7" s="18" t="str">
        <f t="shared" si="0"/>
        <v>Showroom</v>
      </c>
      <c r="D7" s="11">
        <v>5702017816760</v>
      </c>
      <c r="E7" s="32" t="s">
        <v>530</v>
      </c>
      <c r="F7" s="9" t="s">
        <v>22</v>
      </c>
      <c r="G7" s="33" t="s">
        <v>23</v>
      </c>
      <c r="H7" s="27"/>
      <c r="I7" s="27"/>
      <c r="J7" s="12">
        <v>898.59</v>
      </c>
      <c r="K7" s="19">
        <f t="shared" si="1"/>
        <v>-1.7338274407683207E-2</v>
      </c>
      <c r="L7" s="13">
        <v>883.01</v>
      </c>
      <c r="M7" s="28">
        <v>47118</v>
      </c>
      <c r="N7" s="35">
        <v>0</v>
      </c>
      <c r="O7" s="14">
        <v>0.01</v>
      </c>
      <c r="P7" s="15">
        <f t="shared" si="2"/>
        <v>874.18</v>
      </c>
      <c r="Q7" s="16">
        <v>1</v>
      </c>
      <c r="R7" s="13">
        <v>1149.99</v>
      </c>
      <c r="S7" s="13"/>
      <c r="T7" s="17">
        <f t="shared" si="3"/>
        <v>0</v>
      </c>
      <c r="U7" s="13">
        <f t="shared" si="4"/>
        <v>0</v>
      </c>
      <c r="V7" s="13">
        <f t="shared" si="5"/>
        <v>0</v>
      </c>
      <c r="W7" s="13">
        <f t="shared" si="6"/>
        <v>0</v>
      </c>
    </row>
    <row r="8" spans="1:23" ht="84" customHeight="1" x14ac:dyDescent="0.25">
      <c r="A8" s="20" t="s">
        <v>29</v>
      </c>
      <c r="B8" s="10"/>
      <c r="C8" s="18" t="str">
        <f t="shared" si="0"/>
        <v>Showroom</v>
      </c>
      <c r="D8" s="11">
        <v>5702018063705</v>
      </c>
      <c r="E8" s="32" t="s">
        <v>531</v>
      </c>
      <c r="F8" s="9" t="s">
        <v>22</v>
      </c>
      <c r="G8" s="33" t="s">
        <v>23</v>
      </c>
      <c r="H8" s="31" t="s">
        <v>5</v>
      </c>
      <c r="I8" s="27"/>
      <c r="J8" s="12">
        <v>998.19</v>
      </c>
      <c r="K8" s="19">
        <f t="shared" si="1"/>
        <v>0</v>
      </c>
      <c r="L8" s="13">
        <v>998.19</v>
      </c>
      <c r="M8" s="28">
        <v>46235</v>
      </c>
      <c r="N8" s="35">
        <v>0</v>
      </c>
      <c r="O8" s="14">
        <v>0.01</v>
      </c>
      <c r="P8" s="15">
        <f t="shared" si="2"/>
        <v>988.21</v>
      </c>
      <c r="Q8" s="16">
        <v>1</v>
      </c>
      <c r="R8" s="13">
        <v>1299.99</v>
      </c>
      <c r="S8" s="13"/>
      <c r="T8" s="17">
        <f t="shared" si="3"/>
        <v>0</v>
      </c>
      <c r="U8" s="13">
        <f t="shared" si="4"/>
        <v>0</v>
      </c>
      <c r="V8" s="13">
        <f t="shared" si="5"/>
        <v>0</v>
      </c>
      <c r="W8" s="13">
        <f t="shared" si="6"/>
        <v>0</v>
      </c>
    </row>
    <row r="9" spans="1:23" ht="84" customHeight="1" x14ac:dyDescent="0.25">
      <c r="A9" s="20" t="s">
        <v>30</v>
      </c>
      <c r="B9" s="16"/>
      <c r="C9" s="18" t="str">
        <f t="shared" si="0"/>
        <v>Showroom</v>
      </c>
      <c r="D9" s="11">
        <v>5702017814698</v>
      </c>
      <c r="E9" s="32" t="s">
        <v>532</v>
      </c>
      <c r="F9" s="9" t="s">
        <v>31</v>
      </c>
      <c r="G9" s="33" t="s">
        <v>32</v>
      </c>
      <c r="H9" s="27"/>
      <c r="I9" s="27"/>
      <c r="J9" s="12">
        <v>265.89</v>
      </c>
      <c r="K9" s="19">
        <f t="shared" si="1"/>
        <v>-4.1295272481101208E-2</v>
      </c>
      <c r="L9" s="13">
        <v>254.91</v>
      </c>
      <c r="M9" s="28">
        <v>45658</v>
      </c>
      <c r="N9" s="35">
        <v>0</v>
      </c>
      <c r="O9" s="14">
        <v>0.01</v>
      </c>
      <c r="P9" s="15">
        <f t="shared" si="2"/>
        <v>252.36</v>
      </c>
      <c r="Q9" s="16">
        <v>2</v>
      </c>
      <c r="R9" s="13">
        <v>339.99</v>
      </c>
      <c r="S9" s="13"/>
      <c r="T9" s="17">
        <f t="shared" si="3"/>
        <v>0</v>
      </c>
      <c r="U9" s="13">
        <f t="shared" si="4"/>
        <v>0</v>
      </c>
      <c r="V9" s="13">
        <f t="shared" si="5"/>
        <v>0</v>
      </c>
      <c r="W9" s="13">
        <f t="shared" si="6"/>
        <v>0</v>
      </c>
    </row>
    <row r="10" spans="1:23" ht="84" customHeight="1" x14ac:dyDescent="0.25">
      <c r="A10" s="20" t="s">
        <v>33</v>
      </c>
      <c r="B10" s="16"/>
      <c r="C10" s="18" t="str">
        <f t="shared" si="0"/>
        <v>Showroom</v>
      </c>
      <c r="D10" s="11">
        <v>5702018061862</v>
      </c>
      <c r="E10" s="32" t="s">
        <v>533</v>
      </c>
      <c r="F10" s="9" t="s">
        <v>31</v>
      </c>
      <c r="G10" s="33" t="s">
        <v>32</v>
      </c>
      <c r="H10" s="27"/>
      <c r="I10" s="27"/>
      <c r="J10" s="12">
        <v>399.27</v>
      </c>
      <c r="K10" s="19">
        <f t="shared" si="1"/>
        <v>0</v>
      </c>
      <c r="L10" s="13">
        <v>399.27</v>
      </c>
      <c r="M10" s="28">
        <v>46023</v>
      </c>
      <c r="N10" s="35">
        <v>0</v>
      </c>
      <c r="O10" s="14">
        <v>0.01</v>
      </c>
      <c r="P10" s="15">
        <f t="shared" si="2"/>
        <v>395.28</v>
      </c>
      <c r="Q10" s="16">
        <v>2</v>
      </c>
      <c r="R10" s="13">
        <v>519.99</v>
      </c>
      <c r="S10" s="13"/>
      <c r="T10" s="17">
        <f t="shared" si="3"/>
        <v>0</v>
      </c>
      <c r="U10" s="13">
        <f t="shared" si="4"/>
        <v>0</v>
      </c>
      <c r="V10" s="13">
        <f t="shared" si="5"/>
        <v>0</v>
      </c>
      <c r="W10" s="13">
        <f t="shared" si="6"/>
        <v>0</v>
      </c>
    </row>
    <row r="11" spans="1:23" ht="84" customHeight="1" x14ac:dyDescent="0.25">
      <c r="A11" s="20" t="s">
        <v>36</v>
      </c>
      <c r="B11" s="16"/>
      <c r="C11" s="18" t="str">
        <f t="shared" si="0"/>
        <v>Showroom</v>
      </c>
      <c r="D11" s="11">
        <v>5702018066379</v>
      </c>
      <c r="E11" s="32" t="s">
        <v>536</v>
      </c>
      <c r="F11" s="9" t="s">
        <v>31</v>
      </c>
      <c r="G11" s="33" t="s">
        <v>32</v>
      </c>
      <c r="H11" s="31" t="s">
        <v>5</v>
      </c>
      <c r="I11" s="30" t="s">
        <v>6</v>
      </c>
      <c r="J11" s="12">
        <v>675.69</v>
      </c>
      <c r="K11" s="19">
        <f t="shared" si="1"/>
        <v>-1.1366159037428547E-2</v>
      </c>
      <c r="L11" s="13">
        <v>668.01</v>
      </c>
      <c r="M11" s="28">
        <v>46143</v>
      </c>
      <c r="N11" s="35">
        <v>0</v>
      </c>
      <c r="O11" s="14">
        <v>0.01</v>
      </c>
      <c r="P11" s="15">
        <f t="shared" si="2"/>
        <v>661.33</v>
      </c>
      <c r="Q11" s="16">
        <v>1</v>
      </c>
      <c r="R11" s="13">
        <v>869.99</v>
      </c>
      <c r="S11" s="13"/>
      <c r="T11" s="17">
        <f t="shared" si="3"/>
        <v>0</v>
      </c>
      <c r="U11" s="13">
        <f t="shared" si="4"/>
        <v>0</v>
      </c>
      <c r="V11" s="13">
        <f t="shared" si="5"/>
        <v>0</v>
      </c>
      <c r="W11" s="13">
        <f t="shared" si="6"/>
        <v>0</v>
      </c>
    </row>
    <row r="12" spans="1:23" ht="84" customHeight="1" x14ac:dyDescent="0.25">
      <c r="A12" s="20" t="s">
        <v>34</v>
      </c>
      <c r="B12" s="16"/>
      <c r="C12" s="18" t="str">
        <f t="shared" si="0"/>
        <v>Showroom</v>
      </c>
      <c r="D12" s="11">
        <v>5702017587462</v>
      </c>
      <c r="E12" s="32" t="s">
        <v>534</v>
      </c>
      <c r="F12" s="9" t="s">
        <v>31</v>
      </c>
      <c r="G12" s="33" t="s">
        <v>32</v>
      </c>
      <c r="H12" s="27"/>
      <c r="I12" s="27"/>
      <c r="J12" s="12">
        <v>683.64</v>
      </c>
      <c r="K12" s="19">
        <f t="shared" si="1"/>
        <v>-2.2862910303668604E-2</v>
      </c>
      <c r="L12" s="13">
        <v>668.01</v>
      </c>
      <c r="M12" s="28">
        <v>45474</v>
      </c>
      <c r="N12" s="35">
        <v>0</v>
      </c>
      <c r="O12" s="14">
        <v>0.01</v>
      </c>
      <c r="P12" s="15">
        <f t="shared" si="2"/>
        <v>661.33</v>
      </c>
      <c r="Q12" s="16">
        <v>1</v>
      </c>
      <c r="R12" s="13">
        <v>869.99</v>
      </c>
      <c r="S12" s="13"/>
      <c r="T12" s="17">
        <f t="shared" si="3"/>
        <v>0</v>
      </c>
      <c r="U12" s="13">
        <f t="shared" si="4"/>
        <v>0</v>
      </c>
      <c r="V12" s="13">
        <f t="shared" si="5"/>
        <v>0</v>
      </c>
      <c r="W12" s="13">
        <f t="shared" si="6"/>
        <v>0</v>
      </c>
    </row>
    <row r="13" spans="1:23" ht="84" customHeight="1" x14ac:dyDescent="0.25">
      <c r="A13" s="20" t="s">
        <v>35</v>
      </c>
      <c r="B13" s="16"/>
      <c r="C13" s="18" t="str">
        <f t="shared" si="0"/>
        <v>Showroom</v>
      </c>
      <c r="D13" s="11">
        <v>5702017823126</v>
      </c>
      <c r="E13" s="32" t="s">
        <v>535</v>
      </c>
      <c r="F13" s="9" t="s">
        <v>31</v>
      </c>
      <c r="G13" s="33" t="s">
        <v>32</v>
      </c>
      <c r="H13" s="27"/>
      <c r="I13" s="27"/>
      <c r="J13" s="12">
        <v>687.61</v>
      </c>
      <c r="K13" s="19">
        <f t="shared" si="1"/>
        <v>-2.8504530184261467E-2</v>
      </c>
      <c r="L13" s="13">
        <v>668.01</v>
      </c>
      <c r="M13" s="28">
        <v>45778</v>
      </c>
      <c r="N13" s="35">
        <v>0</v>
      </c>
      <c r="O13" s="14">
        <v>0.01</v>
      </c>
      <c r="P13" s="15">
        <f t="shared" si="2"/>
        <v>661.33</v>
      </c>
      <c r="Q13" s="16">
        <v>1</v>
      </c>
      <c r="R13" s="13">
        <v>869.99</v>
      </c>
      <c r="S13" s="13"/>
      <c r="T13" s="17">
        <f t="shared" si="3"/>
        <v>0</v>
      </c>
      <c r="U13" s="13">
        <f t="shared" si="4"/>
        <v>0</v>
      </c>
      <c r="V13" s="13">
        <f t="shared" si="5"/>
        <v>0</v>
      </c>
      <c r="W13" s="13">
        <f t="shared" si="6"/>
        <v>0</v>
      </c>
    </row>
    <row r="14" spans="1:23" ht="84" customHeight="1" x14ac:dyDescent="0.25">
      <c r="A14" s="20" t="s">
        <v>37</v>
      </c>
      <c r="B14" s="10"/>
      <c r="C14" s="18" t="str">
        <f t="shared" si="0"/>
        <v>Showroom</v>
      </c>
      <c r="D14" s="11">
        <v>5702018069486</v>
      </c>
      <c r="E14" s="32" t="s">
        <v>537</v>
      </c>
      <c r="F14" s="9" t="s">
        <v>38</v>
      </c>
      <c r="G14" s="33" t="s">
        <v>38</v>
      </c>
      <c r="H14" s="31" t="s">
        <v>5</v>
      </c>
      <c r="I14" s="27"/>
      <c r="J14" s="12">
        <v>45.52</v>
      </c>
      <c r="K14" s="19">
        <f t="shared" si="1"/>
        <v>-1.5817223198594133E-2</v>
      </c>
      <c r="L14" s="13">
        <v>44.8</v>
      </c>
      <c r="M14" s="28">
        <v>46174</v>
      </c>
      <c r="N14" s="35">
        <v>0</v>
      </c>
      <c r="O14" s="14">
        <v>0.01</v>
      </c>
      <c r="P14" s="15">
        <f t="shared" si="2"/>
        <v>44.35</v>
      </c>
      <c r="Q14" s="16">
        <v>4</v>
      </c>
      <c r="R14" s="13">
        <v>61.99</v>
      </c>
      <c r="S14" s="13"/>
      <c r="T14" s="17">
        <f t="shared" si="3"/>
        <v>0</v>
      </c>
      <c r="U14" s="13">
        <f t="shared" si="4"/>
        <v>0</v>
      </c>
      <c r="V14" s="13">
        <f t="shared" si="5"/>
        <v>0</v>
      </c>
      <c r="W14" s="13">
        <f t="shared" si="6"/>
        <v>0</v>
      </c>
    </row>
    <row r="15" spans="1:23" ht="84" customHeight="1" x14ac:dyDescent="0.25">
      <c r="A15" s="20" t="s">
        <v>39</v>
      </c>
      <c r="B15" s="10"/>
      <c r="C15" s="18" t="str">
        <f t="shared" si="0"/>
        <v>Showroom</v>
      </c>
      <c r="D15" s="11">
        <v>5702018069509</v>
      </c>
      <c r="E15" s="32" t="s">
        <v>538</v>
      </c>
      <c r="F15" s="9" t="s">
        <v>38</v>
      </c>
      <c r="G15" s="33" t="s">
        <v>38</v>
      </c>
      <c r="H15" s="31" t="s">
        <v>5</v>
      </c>
      <c r="I15" s="27"/>
      <c r="J15" s="12">
        <v>79.489999999999995</v>
      </c>
      <c r="K15" s="19">
        <f t="shared" si="1"/>
        <v>-4.5414517549377309E-2</v>
      </c>
      <c r="L15" s="13">
        <v>75.88</v>
      </c>
      <c r="M15" s="28">
        <v>46174</v>
      </c>
      <c r="N15" s="35">
        <v>0</v>
      </c>
      <c r="O15" s="14">
        <v>0.01</v>
      </c>
      <c r="P15" s="15">
        <f t="shared" si="2"/>
        <v>75.12</v>
      </c>
      <c r="Q15" s="16">
        <v>8</v>
      </c>
      <c r="R15" s="13">
        <v>104.99</v>
      </c>
      <c r="S15" s="13"/>
      <c r="T15" s="17">
        <f t="shared" si="3"/>
        <v>0</v>
      </c>
      <c r="U15" s="13">
        <f t="shared" si="4"/>
        <v>0</v>
      </c>
      <c r="V15" s="13">
        <f t="shared" si="5"/>
        <v>0</v>
      </c>
      <c r="W15" s="13">
        <f t="shared" si="6"/>
        <v>0</v>
      </c>
    </row>
    <row r="16" spans="1:23" ht="84" customHeight="1" x14ac:dyDescent="0.25">
      <c r="A16" s="20" t="s">
        <v>40</v>
      </c>
      <c r="B16" s="16"/>
      <c r="C16" s="18" t="str">
        <f t="shared" si="0"/>
        <v>Showroom</v>
      </c>
      <c r="D16" s="11">
        <v>5702017813448</v>
      </c>
      <c r="E16" s="32" t="s">
        <v>539</v>
      </c>
      <c r="F16" s="9" t="s">
        <v>38</v>
      </c>
      <c r="G16" s="33" t="s">
        <v>38</v>
      </c>
      <c r="H16" s="27"/>
      <c r="I16" s="27"/>
      <c r="J16" s="12">
        <v>227.91</v>
      </c>
      <c r="K16" s="19">
        <f t="shared" si="1"/>
        <v>-1.3119213724715917E-2</v>
      </c>
      <c r="L16" s="13">
        <v>224.92</v>
      </c>
      <c r="M16" s="28">
        <v>45809</v>
      </c>
      <c r="N16" s="35">
        <v>0</v>
      </c>
      <c r="O16" s="14">
        <v>0.01</v>
      </c>
      <c r="P16" s="15">
        <f t="shared" si="2"/>
        <v>222.67</v>
      </c>
      <c r="Q16" s="16">
        <v>3</v>
      </c>
      <c r="R16" s="13">
        <v>299.99</v>
      </c>
      <c r="S16" s="13"/>
      <c r="T16" s="17">
        <f t="shared" si="3"/>
        <v>0</v>
      </c>
      <c r="U16" s="13">
        <f t="shared" si="4"/>
        <v>0</v>
      </c>
      <c r="V16" s="13">
        <f t="shared" si="5"/>
        <v>0</v>
      </c>
      <c r="W16" s="13">
        <f t="shared" si="6"/>
        <v>0</v>
      </c>
    </row>
    <row r="17" spans="1:23" ht="84" customHeight="1" x14ac:dyDescent="0.25">
      <c r="A17" s="20" t="s">
        <v>41</v>
      </c>
      <c r="B17" s="10"/>
      <c r="C17" s="18" t="str">
        <f t="shared" si="0"/>
        <v>Showroom</v>
      </c>
      <c r="D17" s="11">
        <v>5702018069493</v>
      </c>
      <c r="E17" s="32" t="s">
        <v>540</v>
      </c>
      <c r="F17" s="9" t="s">
        <v>38</v>
      </c>
      <c r="G17" s="33" t="s">
        <v>38</v>
      </c>
      <c r="H17" s="31" t="s">
        <v>5</v>
      </c>
      <c r="I17" s="27"/>
      <c r="J17" s="12">
        <v>224.92</v>
      </c>
      <c r="K17" s="19">
        <f t="shared" si="1"/>
        <v>0</v>
      </c>
      <c r="L17" s="13">
        <v>224.92</v>
      </c>
      <c r="M17" s="28">
        <v>46174</v>
      </c>
      <c r="N17" s="35">
        <v>0</v>
      </c>
      <c r="O17" s="14">
        <v>0.01</v>
      </c>
      <c r="P17" s="15">
        <f t="shared" si="2"/>
        <v>222.67</v>
      </c>
      <c r="Q17" s="16">
        <v>3</v>
      </c>
      <c r="R17" s="13">
        <v>299.99</v>
      </c>
      <c r="S17" s="13"/>
      <c r="T17" s="17">
        <f t="shared" si="3"/>
        <v>0</v>
      </c>
      <c r="U17" s="13">
        <f t="shared" si="4"/>
        <v>0</v>
      </c>
      <c r="V17" s="13">
        <f t="shared" si="5"/>
        <v>0</v>
      </c>
      <c r="W17" s="13">
        <f t="shared" si="6"/>
        <v>0</v>
      </c>
    </row>
    <row r="18" spans="1:23" ht="84" customHeight="1" x14ac:dyDescent="0.25">
      <c r="A18" s="20" t="s">
        <v>45</v>
      </c>
      <c r="B18" s="10"/>
      <c r="C18" s="18" t="str">
        <f t="shared" si="0"/>
        <v>Showroom</v>
      </c>
      <c r="D18" s="11">
        <v>5702018091593</v>
      </c>
      <c r="E18" s="32" t="s">
        <v>542</v>
      </c>
      <c r="F18" s="9" t="s">
        <v>43</v>
      </c>
      <c r="G18" s="33" t="s">
        <v>44</v>
      </c>
      <c r="H18" s="31" t="s">
        <v>5</v>
      </c>
      <c r="I18" s="30" t="s">
        <v>6</v>
      </c>
      <c r="J18" s="12">
        <v>44.67</v>
      </c>
      <c r="K18" s="19">
        <f t="shared" si="1"/>
        <v>-1.5894336243563956E-2</v>
      </c>
      <c r="L18" s="13">
        <v>43.96</v>
      </c>
      <c r="M18" s="28">
        <v>46174</v>
      </c>
      <c r="N18" s="35">
        <v>0</v>
      </c>
      <c r="O18" s="14">
        <v>0.01</v>
      </c>
      <c r="P18" s="15">
        <f t="shared" si="2"/>
        <v>43.52</v>
      </c>
      <c r="Q18" s="16">
        <v>4</v>
      </c>
      <c r="R18" s="13">
        <v>61.99</v>
      </c>
      <c r="S18" s="13"/>
      <c r="T18" s="17">
        <f t="shared" si="3"/>
        <v>0</v>
      </c>
      <c r="U18" s="13">
        <f t="shared" si="4"/>
        <v>0</v>
      </c>
      <c r="V18" s="13">
        <f t="shared" si="5"/>
        <v>0</v>
      </c>
      <c r="W18" s="13">
        <f t="shared" si="6"/>
        <v>0</v>
      </c>
    </row>
    <row r="19" spans="1:23" ht="84" customHeight="1" x14ac:dyDescent="0.25">
      <c r="A19" s="20" t="s">
        <v>48</v>
      </c>
      <c r="B19" s="16"/>
      <c r="C19" s="18" t="str">
        <f t="shared" si="0"/>
        <v>Showroom</v>
      </c>
      <c r="D19" s="11">
        <v>5702018213797</v>
      </c>
      <c r="E19" s="32" t="s">
        <v>545</v>
      </c>
      <c r="F19" s="9" t="s">
        <v>43</v>
      </c>
      <c r="G19" s="33" t="s">
        <v>44</v>
      </c>
      <c r="H19" s="27"/>
      <c r="I19" s="27"/>
      <c r="J19" s="12">
        <v>47.27</v>
      </c>
      <c r="K19" s="19">
        <f t="shared" si="1"/>
        <v>-7.0023270573302376E-2</v>
      </c>
      <c r="L19" s="13">
        <v>43.96</v>
      </c>
      <c r="M19" s="28">
        <v>45292</v>
      </c>
      <c r="N19" s="35">
        <v>0</v>
      </c>
      <c r="O19" s="14">
        <v>0.01</v>
      </c>
      <c r="P19" s="15">
        <f t="shared" si="2"/>
        <v>43.52</v>
      </c>
      <c r="Q19" s="16">
        <v>4</v>
      </c>
      <c r="R19" s="13">
        <v>61.99</v>
      </c>
      <c r="S19" s="13"/>
      <c r="T19" s="17">
        <f t="shared" si="3"/>
        <v>0</v>
      </c>
      <c r="U19" s="13">
        <f t="shared" si="4"/>
        <v>0</v>
      </c>
      <c r="V19" s="13">
        <f t="shared" si="5"/>
        <v>0</v>
      </c>
      <c r="W19" s="13">
        <f t="shared" si="6"/>
        <v>0</v>
      </c>
    </row>
    <row r="20" spans="1:23" ht="84" customHeight="1" x14ac:dyDescent="0.25">
      <c r="A20" s="20" t="s">
        <v>46</v>
      </c>
      <c r="B20" s="16"/>
      <c r="C20" s="18" t="str">
        <f t="shared" si="0"/>
        <v>Showroom</v>
      </c>
      <c r="D20" s="11">
        <v>5702018213780</v>
      </c>
      <c r="E20" s="32" t="s">
        <v>543</v>
      </c>
      <c r="F20" s="9" t="s">
        <v>43</v>
      </c>
      <c r="G20" s="33" t="s">
        <v>44</v>
      </c>
      <c r="H20" s="27"/>
      <c r="I20" s="27"/>
      <c r="J20" s="12">
        <v>47.27</v>
      </c>
      <c r="K20" s="19">
        <f t="shared" si="1"/>
        <v>-7.0023270573302376E-2</v>
      </c>
      <c r="L20" s="13">
        <v>43.96</v>
      </c>
      <c r="M20" s="28">
        <v>45292</v>
      </c>
      <c r="N20" s="35">
        <v>0</v>
      </c>
      <c r="O20" s="14">
        <v>0.01</v>
      </c>
      <c r="P20" s="15">
        <f t="shared" si="2"/>
        <v>43.52</v>
      </c>
      <c r="Q20" s="16">
        <v>4</v>
      </c>
      <c r="R20" s="13">
        <v>61.99</v>
      </c>
      <c r="S20" s="13"/>
      <c r="T20" s="17">
        <f t="shared" si="3"/>
        <v>0</v>
      </c>
      <c r="U20" s="13">
        <f t="shared" si="4"/>
        <v>0</v>
      </c>
      <c r="V20" s="13">
        <f t="shared" si="5"/>
        <v>0</v>
      </c>
      <c r="W20" s="13">
        <f t="shared" si="6"/>
        <v>0</v>
      </c>
    </row>
    <row r="21" spans="1:23" ht="84" customHeight="1" x14ac:dyDescent="0.25">
      <c r="A21" s="20" t="s">
        <v>47</v>
      </c>
      <c r="B21" s="16"/>
      <c r="C21" s="18" t="str">
        <f t="shared" si="0"/>
        <v>Showroom</v>
      </c>
      <c r="D21" s="11">
        <v>5702018213650</v>
      </c>
      <c r="E21" s="32" t="s">
        <v>544</v>
      </c>
      <c r="F21" s="9" t="s">
        <v>43</v>
      </c>
      <c r="G21" s="33" t="s">
        <v>44</v>
      </c>
      <c r="H21" s="27"/>
      <c r="I21" s="27"/>
      <c r="J21" s="12">
        <v>47.27</v>
      </c>
      <c r="K21" s="19">
        <f t="shared" si="1"/>
        <v>-7.0023270573302376E-2</v>
      </c>
      <c r="L21" s="13">
        <v>43.96</v>
      </c>
      <c r="M21" s="28">
        <v>45292</v>
      </c>
      <c r="N21" s="35">
        <v>0</v>
      </c>
      <c r="O21" s="14">
        <v>0.01</v>
      </c>
      <c r="P21" s="15">
        <f t="shared" si="2"/>
        <v>43.52</v>
      </c>
      <c r="Q21" s="16">
        <v>4</v>
      </c>
      <c r="R21" s="13">
        <v>61.99</v>
      </c>
      <c r="S21" s="13"/>
      <c r="T21" s="17">
        <f t="shared" si="3"/>
        <v>0</v>
      </c>
      <c r="U21" s="13">
        <f t="shared" si="4"/>
        <v>0</v>
      </c>
      <c r="V21" s="13">
        <f t="shared" si="5"/>
        <v>0</v>
      </c>
      <c r="W21" s="13">
        <f t="shared" si="6"/>
        <v>0</v>
      </c>
    </row>
    <row r="22" spans="1:23" ht="84" customHeight="1" x14ac:dyDescent="0.25">
      <c r="A22" s="20" t="s">
        <v>42</v>
      </c>
      <c r="B22" s="16"/>
      <c r="C22" s="18" t="str">
        <f t="shared" si="0"/>
        <v>Showroom</v>
      </c>
      <c r="D22" s="11">
        <v>5702018061831</v>
      </c>
      <c r="E22" s="32" t="s">
        <v>541</v>
      </c>
      <c r="F22" s="9" t="s">
        <v>43</v>
      </c>
      <c r="G22" s="33" t="s">
        <v>44</v>
      </c>
      <c r="H22" s="27"/>
      <c r="I22" s="27"/>
      <c r="J22" s="12">
        <v>44.67</v>
      </c>
      <c r="K22" s="19">
        <f t="shared" si="1"/>
        <v>-1.5894336243563956E-2</v>
      </c>
      <c r="L22" s="13">
        <v>43.96</v>
      </c>
      <c r="M22" s="28">
        <v>46023</v>
      </c>
      <c r="N22" s="35">
        <v>0</v>
      </c>
      <c r="O22" s="14">
        <v>0.01</v>
      </c>
      <c r="P22" s="15">
        <f t="shared" si="2"/>
        <v>43.52</v>
      </c>
      <c r="Q22" s="16">
        <v>4</v>
      </c>
      <c r="R22" s="13">
        <v>61.99</v>
      </c>
      <c r="S22" s="13"/>
      <c r="T22" s="17">
        <f t="shared" si="3"/>
        <v>0</v>
      </c>
      <c r="U22" s="13">
        <f t="shared" si="4"/>
        <v>0</v>
      </c>
      <c r="V22" s="13">
        <f t="shared" si="5"/>
        <v>0</v>
      </c>
      <c r="W22" s="13">
        <f t="shared" si="6"/>
        <v>0</v>
      </c>
    </row>
    <row r="23" spans="1:23" ht="84" customHeight="1" x14ac:dyDescent="0.25">
      <c r="A23" s="20" t="s">
        <v>50</v>
      </c>
      <c r="B23" s="16"/>
      <c r="C23" s="18" t="str">
        <f t="shared" si="0"/>
        <v>Showroom</v>
      </c>
      <c r="D23" s="11">
        <v>5702018061817</v>
      </c>
      <c r="E23" s="32" t="s">
        <v>547</v>
      </c>
      <c r="F23" s="9" t="s">
        <v>43</v>
      </c>
      <c r="G23" s="33" t="s">
        <v>44</v>
      </c>
      <c r="H23" s="31" t="s">
        <v>5</v>
      </c>
      <c r="I23" s="30" t="s">
        <v>6</v>
      </c>
      <c r="J23" s="12">
        <v>60.27</v>
      </c>
      <c r="K23" s="19">
        <f t="shared" si="1"/>
        <v>-3.5340965654554579E-2</v>
      </c>
      <c r="L23" s="13">
        <v>58.14</v>
      </c>
      <c r="M23" s="28">
        <v>46143</v>
      </c>
      <c r="N23" s="35">
        <v>0</v>
      </c>
      <c r="O23" s="14">
        <v>0.01</v>
      </c>
      <c r="P23" s="15">
        <f t="shared" si="2"/>
        <v>57.56</v>
      </c>
      <c r="Q23" s="16">
        <v>8</v>
      </c>
      <c r="R23" s="13">
        <v>81.99</v>
      </c>
      <c r="S23" s="13"/>
      <c r="T23" s="17">
        <f t="shared" si="3"/>
        <v>0</v>
      </c>
      <c r="U23" s="13">
        <f t="shared" si="4"/>
        <v>0</v>
      </c>
      <c r="V23" s="13">
        <f t="shared" si="5"/>
        <v>0</v>
      </c>
      <c r="W23" s="13">
        <f t="shared" si="6"/>
        <v>0</v>
      </c>
    </row>
    <row r="24" spans="1:23" ht="84" customHeight="1" x14ac:dyDescent="0.25">
      <c r="A24" s="20" t="s">
        <v>49</v>
      </c>
      <c r="B24" s="16"/>
      <c r="C24" s="18" t="str">
        <f t="shared" si="0"/>
        <v>Showroom</v>
      </c>
      <c r="D24" s="11">
        <v>5702017814681</v>
      </c>
      <c r="E24" s="32" t="s">
        <v>546</v>
      </c>
      <c r="F24" s="9" t="s">
        <v>43</v>
      </c>
      <c r="G24" s="33" t="s">
        <v>44</v>
      </c>
      <c r="H24" s="27"/>
      <c r="I24" s="27"/>
      <c r="J24" s="12">
        <v>61.8</v>
      </c>
      <c r="K24" s="19">
        <f t="shared" si="1"/>
        <v>-5.9223300970873693E-2</v>
      </c>
      <c r="L24" s="13">
        <v>58.14</v>
      </c>
      <c r="M24" s="28">
        <v>46752</v>
      </c>
      <c r="N24" s="35">
        <v>0</v>
      </c>
      <c r="O24" s="14">
        <v>0.01</v>
      </c>
      <c r="P24" s="15">
        <f t="shared" si="2"/>
        <v>57.56</v>
      </c>
      <c r="Q24" s="16">
        <v>4</v>
      </c>
      <c r="R24" s="13">
        <v>81.99</v>
      </c>
      <c r="S24" s="13"/>
      <c r="T24" s="17">
        <f t="shared" si="3"/>
        <v>0</v>
      </c>
      <c r="U24" s="13">
        <f t="shared" si="4"/>
        <v>0</v>
      </c>
      <c r="V24" s="13">
        <f t="shared" si="5"/>
        <v>0</v>
      </c>
      <c r="W24" s="13">
        <f t="shared" si="6"/>
        <v>0</v>
      </c>
    </row>
    <row r="25" spans="1:23" ht="84" customHeight="1" x14ac:dyDescent="0.25">
      <c r="A25" s="20" t="s">
        <v>52</v>
      </c>
      <c r="B25" s="16"/>
      <c r="C25" s="18" t="str">
        <f t="shared" si="0"/>
        <v>Showroom</v>
      </c>
      <c r="D25" s="11">
        <v>5702017814650</v>
      </c>
      <c r="E25" s="32" t="s">
        <v>549</v>
      </c>
      <c r="F25" s="9" t="s">
        <v>43</v>
      </c>
      <c r="G25" s="33" t="s">
        <v>44</v>
      </c>
      <c r="H25" s="27"/>
      <c r="I25" s="27"/>
      <c r="J25" s="12">
        <v>94.52</v>
      </c>
      <c r="K25" s="19">
        <f t="shared" si="1"/>
        <v>-6.2314853999153597E-2</v>
      </c>
      <c r="L25" s="13">
        <v>88.63</v>
      </c>
      <c r="M25" s="28">
        <v>45658</v>
      </c>
      <c r="N25" s="35">
        <v>0</v>
      </c>
      <c r="O25" s="14">
        <v>0.01</v>
      </c>
      <c r="P25" s="15">
        <f t="shared" si="2"/>
        <v>87.74</v>
      </c>
      <c r="Q25" s="16">
        <v>6</v>
      </c>
      <c r="R25" s="13">
        <v>124.99</v>
      </c>
      <c r="S25" s="13"/>
      <c r="T25" s="17">
        <f t="shared" si="3"/>
        <v>0</v>
      </c>
      <c r="U25" s="13">
        <f t="shared" si="4"/>
        <v>0</v>
      </c>
      <c r="V25" s="13">
        <f t="shared" si="5"/>
        <v>0</v>
      </c>
      <c r="W25" s="13">
        <f t="shared" si="6"/>
        <v>0</v>
      </c>
    </row>
    <row r="26" spans="1:23" ht="84" customHeight="1" x14ac:dyDescent="0.25">
      <c r="A26" s="20" t="s">
        <v>54</v>
      </c>
      <c r="B26" s="16"/>
      <c r="C26" s="18" t="str">
        <f t="shared" si="0"/>
        <v>Showroom</v>
      </c>
      <c r="D26" s="11">
        <v>5702018031865</v>
      </c>
      <c r="E26" s="32" t="s">
        <v>551</v>
      </c>
      <c r="F26" s="9" t="s">
        <v>43</v>
      </c>
      <c r="G26" s="33" t="s">
        <v>44</v>
      </c>
      <c r="H26" s="27"/>
      <c r="I26" s="27"/>
      <c r="J26" s="12">
        <v>88.63</v>
      </c>
      <c r="K26" s="19">
        <f t="shared" si="1"/>
        <v>0</v>
      </c>
      <c r="L26" s="13">
        <v>88.63</v>
      </c>
      <c r="M26" s="28">
        <v>46023</v>
      </c>
      <c r="N26" s="35">
        <v>0</v>
      </c>
      <c r="O26" s="14">
        <v>0.01</v>
      </c>
      <c r="P26" s="15">
        <f t="shared" si="2"/>
        <v>87.74</v>
      </c>
      <c r="Q26" s="16">
        <v>6</v>
      </c>
      <c r="R26" s="13">
        <v>124.99</v>
      </c>
      <c r="S26" s="13"/>
      <c r="T26" s="17">
        <f t="shared" si="3"/>
        <v>0</v>
      </c>
      <c r="U26" s="13">
        <f t="shared" si="4"/>
        <v>0</v>
      </c>
      <c r="V26" s="13">
        <f t="shared" si="5"/>
        <v>0</v>
      </c>
      <c r="W26" s="13">
        <f t="shared" si="6"/>
        <v>0</v>
      </c>
    </row>
    <row r="27" spans="1:23" ht="84" customHeight="1" x14ac:dyDescent="0.25">
      <c r="A27" s="20" t="s">
        <v>51</v>
      </c>
      <c r="B27" s="16"/>
      <c r="C27" s="18" t="str">
        <f t="shared" si="0"/>
        <v>Showroom</v>
      </c>
      <c r="D27" s="11">
        <v>5702017814643</v>
      </c>
      <c r="E27" s="32" t="s">
        <v>548</v>
      </c>
      <c r="F27" s="9" t="s">
        <v>43</v>
      </c>
      <c r="G27" s="33" t="s">
        <v>44</v>
      </c>
      <c r="H27" s="27"/>
      <c r="I27" s="27"/>
      <c r="J27" s="12">
        <v>94.52</v>
      </c>
      <c r="K27" s="19">
        <f t="shared" si="1"/>
        <v>-6.2314853999153597E-2</v>
      </c>
      <c r="L27" s="13">
        <v>88.63</v>
      </c>
      <c r="M27" s="28">
        <v>45658</v>
      </c>
      <c r="N27" s="35">
        <v>0</v>
      </c>
      <c r="O27" s="14">
        <v>0.01</v>
      </c>
      <c r="P27" s="15">
        <f t="shared" si="2"/>
        <v>87.74</v>
      </c>
      <c r="Q27" s="16">
        <v>6</v>
      </c>
      <c r="R27" s="13">
        <v>124.99</v>
      </c>
      <c r="S27" s="13"/>
      <c r="T27" s="17">
        <f t="shared" si="3"/>
        <v>0</v>
      </c>
      <c r="U27" s="13">
        <f t="shared" si="4"/>
        <v>0</v>
      </c>
      <c r="V27" s="13">
        <f t="shared" si="5"/>
        <v>0</v>
      </c>
      <c r="W27" s="13">
        <f t="shared" si="6"/>
        <v>0</v>
      </c>
    </row>
    <row r="28" spans="1:23" ht="84" customHeight="1" x14ac:dyDescent="0.25">
      <c r="A28" s="20" t="s">
        <v>53</v>
      </c>
      <c r="B28" s="16"/>
      <c r="C28" s="18" t="str">
        <f t="shared" si="0"/>
        <v>Showroom</v>
      </c>
      <c r="D28" s="11">
        <v>5702017814667</v>
      </c>
      <c r="E28" s="32" t="s">
        <v>550</v>
      </c>
      <c r="F28" s="9" t="s">
        <v>43</v>
      </c>
      <c r="G28" s="33" t="s">
        <v>44</v>
      </c>
      <c r="H28" s="27"/>
      <c r="I28" s="27"/>
      <c r="J28" s="12">
        <v>94.52</v>
      </c>
      <c r="K28" s="19">
        <f t="shared" si="1"/>
        <v>-6.2314853999153597E-2</v>
      </c>
      <c r="L28" s="13">
        <v>88.63</v>
      </c>
      <c r="M28" s="28">
        <v>45778</v>
      </c>
      <c r="N28" s="35">
        <v>0</v>
      </c>
      <c r="O28" s="14">
        <v>0.01</v>
      </c>
      <c r="P28" s="15">
        <f t="shared" si="2"/>
        <v>87.74</v>
      </c>
      <c r="Q28" s="16">
        <v>6</v>
      </c>
      <c r="R28" s="13">
        <v>124.99</v>
      </c>
      <c r="S28" s="13"/>
      <c r="T28" s="17">
        <f t="shared" si="3"/>
        <v>0</v>
      </c>
      <c r="U28" s="13">
        <f t="shared" si="4"/>
        <v>0</v>
      </c>
      <c r="V28" s="13">
        <f t="shared" si="5"/>
        <v>0</v>
      </c>
      <c r="W28" s="13">
        <f t="shared" si="6"/>
        <v>0</v>
      </c>
    </row>
    <row r="29" spans="1:23" ht="84" customHeight="1" x14ac:dyDescent="0.25">
      <c r="A29" s="20" t="s">
        <v>55</v>
      </c>
      <c r="B29" s="16"/>
      <c r="C29" s="18" t="str">
        <f t="shared" si="0"/>
        <v>Showroom</v>
      </c>
      <c r="D29" s="11">
        <v>5702017719689</v>
      </c>
      <c r="E29" s="32" t="s">
        <v>552</v>
      </c>
      <c r="F29" s="9" t="s">
        <v>43</v>
      </c>
      <c r="G29" s="33" t="s">
        <v>44</v>
      </c>
      <c r="H29" s="27"/>
      <c r="I29" s="27"/>
      <c r="J29" s="12">
        <v>95.59</v>
      </c>
      <c r="K29" s="19">
        <f t="shared" si="1"/>
        <v>-5.5131289883879164E-2</v>
      </c>
      <c r="L29" s="13">
        <v>90.32</v>
      </c>
      <c r="M29" s="28">
        <v>45505</v>
      </c>
      <c r="N29" s="35">
        <v>0</v>
      </c>
      <c r="O29" s="14">
        <v>0.01</v>
      </c>
      <c r="P29" s="15">
        <f t="shared" si="2"/>
        <v>89.42</v>
      </c>
      <c r="Q29" s="16">
        <v>6</v>
      </c>
      <c r="R29" s="13">
        <v>124.99</v>
      </c>
      <c r="S29" s="13"/>
      <c r="T29" s="17">
        <f t="shared" si="3"/>
        <v>0</v>
      </c>
      <c r="U29" s="13">
        <f t="shared" si="4"/>
        <v>0</v>
      </c>
      <c r="V29" s="13">
        <f t="shared" si="5"/>
        <v>0</v>
      </c>
      <c r="W29" s="13">
        <f t="shared" si="6"/>
        <v>0</v>
      </c>
    </row>
    <row r="30" spans="1:23" ht="84" customHeight="1" x14ac:dyDescent="0.25">
      <c r="A30" s="20" t="s">
        <v>56</v>
      </c>
      <c r="B30" s="16"/>
      <c r="C30" s="18" t="str">
        <f t="shared" si="0"/>
        <v>Showroom</v>
      </c>
      <c r="D30" s="11">
        <v>5702017719696</v>
      </c>
      <c r="E30" s="32" t="s">
        <v>553</v>
      </c>
      <c r="F30" s="9" t="s">
        <v>43</v>
      </c>
      <c r="G30" s="33" t="s">
        <v>44</v>
      </c>
      <c r="H30" s="27"/>
      <c r="I30" s="27"/>
      <c r="J30" s="12">
        <v>95.59</v>
      </c>
      <c r="K30" s="19">
        <f t="shared" si="1"/>
        <v>-5.5131289883879164E-2</v>
      </c>
      <c r="L30" s="13">
        <v>90.32</v>
      </c>
      <c r="M30" s="28">
        <v>45505</v>
      </c>
      <c r="N30" s="35">
        <v>0</v>
      </c>
      <c r="O30" s="14">
        <v>0.01</v>
      </c>
      <c r="P30" s="15">
        <f t="shared" si="2"/>
        <v>89.42</v>
      </c>
      <c r="Q30" s="16">
        <v>6</v>
      </c>
      <c r="R30" s="13">
        <v>124.99</v>
      </c>
      <c r="S30" s="13"/>
      <c r="T30" s="17">
        <f t="shared" si="3"/>
        <v>0</v>
      </c>
      <c r="U30" s="13">
        <f t="shared" si="4"/>
        <v>0</v>
      </c>
      <c r="V30" s="13">
        <f t="shared" si="5"/>
        <v>0</v>
      </c>
      <c r="W30" s="13">
        <f t="shared" si="6"/>
        <v>0</v>
      </c>
    </row>
    <row r="31" spans="1:23" ht="84" customHeight="1" x14ac:dyDescent="0.25">
      <c r="A31" s="20" t="s">
        <v>57</v>
      </c>
      <c r="B31" s="10"/>
      <c r="C31" s="18" t="str">
        <f t="shared" si="0"/>
        <v>Showroom</v>
      </c>
      <c r="D31" s="11">
        <v>5702018061855</v>
      </c>
      <c r="E31" s="32" t="s">
        <v>554</v>
      </c>
      <c r="F31" s="9" t="s">
        <v>43</v>
      </c>
      <c r="G31" s="33" t="s">
        <v>44</v>
      </c>
      <c r="H31" s="31" t="s">
        <v>5</v>
      </c>
      <c r="I31" s="27"/>
      <c r="J31" s="12">
        <v>125.14</v>
      </c>
      <c r="K31" s="19">
        <f t="shared" si="1"/>
        <v>0</v>
      </c>
      <c r="L31" s="13">
        <v>125.14</v>
      </c>
      <c r="M31" s="28">
        <v>46174</v>
      </c>
      <c r="N31" s="35">
        <v>0</v>
      </c>
      <c r="O31" s="14">
        <v>0.01</v>
      </c>
      <c r="P31" s="15">
        <f t="shared" si="2"/>
        <v>123.89</v>
      </c>
      <c r="Q31" s="16">
        <v>6</v>
      </c>
      <c r="R31" s="13">
        <v>169.99</v>
      </c>
      <c r="S31" s="13"/>
      <c r="T31" s="17">
        <f t="shared" si="3"/>
        <v>0</v>
      </c>
      <c r="U31" s="13">
        <f t="shared" si="4"/>
        <v>0</v>
      </c>
      <c r="V31" s="13">
        <f t="shared" si="5"/>
        <v>0</v>
      </c>
      <c r="W31" s="13">
        <f t="shared" si="6"/>
        <v>0</v>
      </c>
    </row>
    <row r="32" spans="1:23" ht="84" customHeight="1" x14ac:dyDescent="0.25">
      <c r="A32" s="20" t="s">
        <v>58</v>
      </c>
      <c r="B32" s="10"/>
      <c r="C32" s="18" t="str">
        <f t="shared" si="0"/>
        <v>Showroom</v>
      </c>
      <c r="D32" s="11">
        <v>5702018061824</v>
      </c>
      <c r="E32" s="32" t="s">
        <v>59</v>
      </c>
      <c r="F32" s="9" t="s">
        <v>43</v>
      </c>
      <c r="G32" s="33" t="s">
        <v>44</v>
      </c>
      <c r="H32" s="31" t="s">
        <v>5</v>
      </c>
      <c r="I32" s="27"/>
      <c r="J32" s="12">
        <v>139.87</v>
      </c>
      <c r="K32" s="19">
        <f t="shared" si="1"/>
        <v>0</v>
      </c>
      <c r="L32" s="13">
        <v>139.87</v>
      </c>
      <c r="M32" s="28">
        <v>46235</v>
      </c>
      <c r="N32" s="35">
        <v>0</v>
      </c>
      <c r="O32" s="14">
        <v>0.01</v>
      </c>
      <c r="P32" s="15">
        <f t="shared" si="2"/>
        <v>138.47</v>
      </c>
      <c r="Q32" s="16">
        <v>6</v>
      </c>
      <c r="R32" s="13">
        <v>189.99</v>
      </c>
      <c r="S32" s="13"/>
      <c r="T32" s="17">
        <f t="shared" si="3"/>
        <v>0</v>
      </c>
      <c r="U32" s="13">
        <f t="shared" si="4"/>
        <v>0</v>
      </c>
      <c r="V32" s="13">
        <f t="shared" si="5"/>
        <v>0</v>
      </c>
      <c r="W32" s="13">
        <f t="shared" si="6"/>
        <v>0</v>
      </c>
    </row>
    <row r="33" spans="1:23" ht="84" customHeight="1" x14ac:dyDescent="0.25">
      <c r="A33" s="20" t="s">
        <v>60</v>
      </c>
      <c r="B33" s="16"/>
      <c r="C33" s="18" t="str">
        <f t="shared" si="0"/>
        <v>Showroom</v>
      </c>
      <c r="D33" s="11">
        <v>5702018061848</v>
      </c>
      <c r="E33" s="32" t="s">
        <v>555</v>
      </c>
      <c r="F33" s="9" t="s">
        <v>43</v>
      </c>
      <c r="G33" s="33" t="s">
        <v>44</v>
      </c>
      <c r="H33" s="27"/>
      <c r="I33" s="30" t="s">
        <v>6</v>
      </c>
      <c r="J33" s="12">
        <v>161.97</v>
      </c>
      <c r="K33" s="19">
        <f t="shared" si="1"/>
        <v>-4.5502253503735268E-2</v>
      </c>
      <c r="L33" s="13">
        <v>154.6</v>
      </c>
      <c r="M33" s="28">
        <v>46082</v>
      </c>
      <c r="N33" s="35">
        <v>0</v>
      </c>
      <c r="O33" s="14">
        <v>0.01</v>
      </c>
      <c r="P33" s="15">
        <f t="shared" si="2"/>
        <v>153.05000000000001</v>
      </c>
      <c r="Q33" s="16">
        <v>4</v>
      </c>
      <c r="R33" s="13">
        <v>209.99</v>
      </c>
      <c r="S33" s="13"/>
      <c r="T33" s="17">
        <f t="shared" si="3"/>
        <v>0</v>
      </c>
      <c r="U33" s="13">
        <f t="shared" si="4"/>
        <v>0</v>
      </c>
      <c r="V33" s="13">
        <f t="shared" si="5"/>
        <v>0</v>
      </c>
      <c r="W33" s="13">
        <f t="shared" si="6"/>
        <v>0</v>
      </c>
    </row>
    <row r="34" spans="1:23" ht="84" customHeight="1" x14ac:dyDescent="0.25">
      <c r="A34" s="20" t="s">
        <v>61</v>
      </c>
      <c r="B34" s="16"/>
      <c r="C34" s="18" t="str">
        <f t="shared" si="0"/>
        <v>Showroom</v>
      </c>
      <c r="D34" s="11">
        <v>5702016914177</v>
      </c>
      <c r="E34" s="32" t="s">
        <v>556</v>
      </c>
      <c r="F34" s="9" t="s">
        <v>43</v>
      </c>
      <c r="G34" s="33" t="s">
        <v>44</v>
      </c>
      <c r="H34" s="27"/>
      <c r="I34" s="27"/>
      <c r="J34" s="12">
        <v>163.13999999999999</v>
      </c>
      <c r="K34" s="19">
        <f t="shared" si="1"/>
        <v>-3.4939315924972347E-2</v>
      </c>
      <c r="L34" s="13">
        <v>157.44</v>
      </c>
      <c r="M34" s="28">
        <v>44927</v>
      </c>
      <c r="N34" s="35">
        <v>0</v>
      </c>
      <c r="O34" s="14">
        <v>0.01</v>
      </c>
      <c r="P34" s="15">
        <f t="shared" si="2"/>
        <v>155.87</v>
      </c>
      <c r="Q34" s="16">
        <v>3</v>
      </c>
      <c r="R34" s="13">
        <v>209.99</v>
      </c>
      <c r="S34" s="13"/>
      <c r="T34" s="17">
        <f t="shared" si="3"/>
        <v>0</v>
      </c>
      <c r="U34" s="13">
        <f t="shared" si="4"/>
        <v>0</v>
      </c>
      <c r="V34" s="13">
        <f t="shared" si="5"/>
        <v>0</v>
      </c>
      <c r="W34" s="13">
        <f t="shared" si="6"/>
        <v>0</v>
      </c>
    </row>
    <row r="35" spans="1:23" ht="84" customHeight="1" x14ac:dyDescent="0.25">
      <c r="A35" s="20" t="s">
        <v>63</v>
      </c>
      <c r="B35" s="16"/>
      <c r="C35" s="18" t="str">
        <f t="shared" si="0"/>
        <v>Showroom</v>
      </c>
      <c r="D35" s="11">
        <v>5702017567570</v>
      </c>
      <c r="E35" s="32" t="s">
        <v>558</v>
      </c>
      <c r="F35" s="9" t="s">
        <v>43</v>
      </c>
      <c r="G35" s="33" t="s">
        <v>44</v>
      </c>
      <c r="H35" s="27"/>
      <c r="I35" s="27"/>
      <c r="J35" s="12">
        <v>163.13999999999999</v>
      </c>
      <c r="K35" s="19">
        <f t="shared" si="1"/>
        <v>-3.4939315924972347E-2</v>
      </c>
      <c r="L35" s="13">
        <v>157.44</v>
      </c>
      <c r="M35" s="28">
        <v>45261</v>
      </c>
      <c r="N35" s="35">
        <v>0</v>
      </c>
      <c r="O35" s="14">
        <v>0.01</v>
      </c>
      <c r="P35" s="15">
        <f t="shared" si="2"/>
        <v>155.87</v>
      </c>
      <c r="Q35" s="16">
        <v>4</v>
      </c>
      <c r="R35" s="13">
        <v>209.99</v>
      </c>
      <c r="S35" s="13"/>
      <c r="T35" s="17">
        <f t="shared" si="3"/>
        <v>0</v>
      </c>
      <c r="U35" s="13">
        <f t="shared" si="4"/>
        <v>0</v>
      </c>
      <c r="V35" s="13">
        <f t="shared" si="5"/>
        <v>0</v>
      </c>
      <c r="W35" s="13">
        <f t="shared" si="6"/>
        <v>0</v>
      </c>
    </row>
    <row r="36" spans="1:23" ht="84" customHeight="1" x14ac:dyDescent="0.25">
      <c r="A36" s="20" t="s">
        <v>62</v>
      </c>
      <c r="B36" s="16"/>
      <c r="C36" s="18" t="str">
        <f t="shared" si="0"/>
        <v>Showroom</v>
      </c>
      <c r="D36" s="11">
        <v>5702017224336</v>
      </c>
      <c r="E36" s="32" t="s">
        <v>557</v>
      </c>
      <c r="F36" s="9" t="s">
        <v>43</v>
      </c>
      <c r="G36" s="33" t="s">
        <v>44</v>
      </c>
      <c r="H36" s="27"/>
      <c r="I36" s="27"/>
      <c r="J36" s="12">
        <v>163.13999999999999</v>
      </c>
      <c r="K36" s="19">
        <f t="shared" si="1"/>
        <v>-3.4939315924972347E-2</v>
      </c>
      <c r="L36" s="13">
        <v>157.44</v>
      </c>
      <c r="M36" s="28">
        <v>44927</v>
      </c>
      <c r="N36" s="35">
        <v>0</v>
      </c>
      <c r="O36" s="14">
        <v>0.01</v>
      </c>
      <c r="P36" s="15">
        <f t="shared" si="2"/>
        <v>155.87</v>
      </c>
      <c r="Q36" s="16">
        <v>3</v>
      </c>
      <c r="R36" s="13">
        <v>209.99</v>
      </c>
      <c r="S36" s="13"/>
      <c r="T36" s="17">
        <f t="shared" si="3"/>
        <v>0</v>
      </c>
      <c r="U36" s="13">
        <f t="shared" si="4"/>
        <v>0</v>
      </c>
      <c r="V36" s="13">
        <f t="shared" si="5"/>
        <v>0</v>
      </c>
      <c r="W36" s="13">
        <f t="shared" si="6"/>
        <v>0</v>
      </c>
    </row>
    <row r="37" spans="1:23" ht="84" customHeight="1" x14ac:dyDescent="0.25">
      <c r="A37" s="20" t="s">
        <v>66</v>
      </c>
      <c r="B37" s="16"/>
      <c r="C37" s="18" t="str">
        <f t="shared" si="0"/>
        <v>Showroom</v>
      </c>
      <c r="D37" s="11">
        <v>5702017864457</v>
      </c>
      <c r="E37" s="32" t="s">
        <v>561</v>
      </c>
      <c r="F37" s="9" t="s">
        <v>43</v>
      </c>
      <c r="G37" s="33" t="s">
        <v>44</v>
      </c>
      <c r="H37" s="27"/>
      <c r="I37" s="30" t="s">
        <v>6</v>
      </c>
      <c r="J37" s="12">
        <v>187.89</v>
      </c>
      <c r="K37" s="19">
        <f t="shared" si="1"/>
        <v>-2.0490712651019205E-2</v>
      </c>
      <c r="L37" s="13">
        <v>184.04</v>
      </c>
      <c r="M37" s="28">
        <v>46023</v>
      </c>
      <c r="N37" s="35">
        <v>0</v>
      </c>
      <c r="O37" s="14">
        <v>0.01</v>
      </c>
      <c r="P37" s="15">
        <f t="shared" si="2"/>
        <v>182.2</v>
      </c>
      <c r="Q37" s="16">
        <v>3</v>
      </c>
      <c r="R37" s="13">
        <v>249.99</v>
      </c>
      <c r="S37" s="13"/>
      <c r="T37" s="17">
        <f t="shared" si="3"/>
        <v>0</v>
      </c>
      <c r="U37" s="13">
        <f t="shared" si="4"/>
        <v>0</v>
      </c>
      <c r="V37" s="13">
        <f t="shared" si="5"/>
        <v>0</v>
      </c>
      <c r="W37" s="13">
        <f t="shared" si="6"/>
        <v>0</v>
      </c>
    </row>
    <row r="38" spans="1:23" ht="84" customHeight="1" x14ac:dyDescent="0.25">
      <c r="A38" s="20" t="s">
        <v>65</v>
      </c>
      <c r="B38" s="16"/>
      <c r="C38" s="18" t="str">
        <f t="shared" si="0"/>
        <v>Showroom</v>
      </c>
      <c r="D38" s="11">
        <v>5702017814674</v>
      </c>
      <c r="E38" s="32" t="s">
        <v>560</v>
      </c>
      <c r="F38" s="9" t="s">
        <v>43</v>
      </c>
      <c r="G38" s="33" t="s">
        <v>44</v>
      </c>
      <c r="H38" s="27"/>
      <c r="I38" s="27"/>
      <c r="J38" s="12">
        <v>187.89</v>
      </c>
      <c r="K38" s="19">
        <f t="shared" si="1"/>
        <v>-2.0490712651019205E-2</v>
      </c>
      <c r="L38" s="13">
        <v>184.04</v>
      </c>
      <c r="M38" s="28">
        <v>45809</v>
      </c>
      <c r="N38" s="35">
        <v>0</v>
      </c>
      <c r="O38" s="14">
        <v>0.01</v>
      </c>
      <c r="P38" s="15">
        <f t="shared" si="2"/>
        <v>182.2</v>
      </c>
      <c r="Q38" s="16">
        <v>3</v>
      </c>
      <c r="R38" s="13">
        <v>249.99</v>
      </c>
      <c r="S38" s="13"/>
      <c r="T38" s="17">
        <f t="shared" si="3"/>
        <v>0</v>
      </c>
      <c r="U38" s="13">
        <f t="shared" si="4"/>
        <v>0</v>
      </c>
      <c r="V38" s="13">
        <f t="shared" si="5"/>
        <v>0</v>
      </c>
      <c r="W38" s="13">
        <f t="shared" si="6"/>
        <v>0</v>
      </c>
    </row>
    <row r="39" spans="1:23" ht="84" customHeight="1" x14ac:dyDescent="0.25">
      <c r="A39" s="20" t="s">
        <v>64</v>
      </c>
      <c r="B39" s="16"/>
      <c r="C39" s="18" t="str">
        <f t="shared" si="0"/>
        <v>Showroom</v>
      </c>
      <c r="D39" s="11">
        <v>5702017812540</v>
      </c>
      <c r="E39" s="32" t="s">
        <v>559</v>
      </c>
      <c r="F39" s="9" t="s">
        <v>43</v>
      </c>
      <c r="G39" s="33" t="s">
        <v>44</v>
      </c>
      <c r="H39" s="27"/>
      <c r="I39" s="30" t="s">
        <v>6</v>
      </c>
      <c r="J39" s="12">
        <v>187.89</v>
      </c>
      <c r="K39" s="19">
        <f t="shared" si="1"/>
        <v>-2.0490712651019205E-2</v>
      </c>
      <c r="L39" s="13">
        <v>184.04</v>
      </c>
      <c r="M39" s="28">
        <v>45658</v>
      </c>
      <c r="N39" s="35">
        <v>0</v>
      </c>
      <c r="O39" s="14">
        <v>0.01</v>
      </c>
      <c r="P39" s="15">
        <f t="shared" si="2"/>
        <v>182.2</v>
      </c>
      <c r="Q39" s="16">
        <v>3</v>
      </c>
      <c r="R39" s="13">
        <v>249.99</v>
      </c>
      <c r="S39" s="13"/>
      <c r="T39" s="17">
        <f t="shared" si="3"/>
        <v>0</v>
      </c>
      <c r="U39" s="13">
        <f t="shared" si="4"/>
        <v>0</v>
      </c>
      <c r="V39" s="13">
        <f t="shared" si="5"/>
        <v>0</v>
      </c>
      <c r="W39" s="13">
        <f t="shared" si="6"/>
        <v>0</v>
      </c>
    </row>
    <row r="40" spans="1:23" ht="84" customHeight="1" x14ac:dyDescent="0.25">
      <c r="A40" s="20" t="s">
        <v>68</v>
      </c>
      <c r="B40" s="16"/>
      <c r="C40" s="18" t="str">
        <f t="shared" si="0"/>
        <v>Showroom</v>
      </c>
      <c r="D40" s="11">
        <v>5702018061794</v>
      </c>
      <c r="E40" s="32" t="s">
        <v>563</v>
      </c>
      <c r="F40" s="9" t="s">
        <v>43</v>
      </c>
      <c r="G40" s="33" t="s">
        <v>44</v>
      </c>
      <c r="H40" s="27"/>
      <c r="I40" s="30" t="s">
        <v>6</v>
      </c>
      <c r="J40" s="12">
        <v>191.42</v>
      </c>
      <c r="K40" s="19">
        <f t="shared" si="1"/>
        <v>-3.8449482812663138E-2</v>
      </c>
      <c r="L40" s="13">
        <v>184.06</v>
      </c>
      <c r="M40" s="28">
        <v>46082</v>
      </c>
      <c r="N40" s="35">
        <v>0</v>
      </c>
      <c r="O40" s="14">
        <v>0.01</v>
      </c>
      <c r="P40" s="15">
        <f t="shared" si="2"/>
        <v>182.22</v>
      </c>
      <c r="Q40" s="16">
        <v>3</v>
      </c>
      <c r="R40" s="13">
        <v>249.99</v>
      </c>
      <c r="S40" s="13"/>
      <c r="T40" s="17">
        <f t="shared" si="3"/>
        <v>0</v>
      </c>
      <c r="U40" s="13">
        <f t="shared" si="4"/>
        <v>0</v>
      </c>
      <c r="V40" s="13">
        <f t="shared" si="5"/>
        <v>0</v>
      </c>
      <c r="W40" s="13">
        <f t="shared" si="6"/>
        <v>0</v>
      </c>
    </row>
    <row r="41" spans="1:23" ht="84" customHeight="1" x14ac:dyDescent="0.25">
      <c r="A41" s="20" t="s">
        <v>67</v>
      </c>
      <c r="B41" s="16"/>
      <c r="C41" s="18" t="str">
        <f t="shared" si="0"/>
        <v>Showroom</v>
      </c>
      <c r="D41" s="11">
        <v>5702018061770</v>
      </c>
      <c r="E41" s="32" t="s">
        <v>562</v>
      </c>
      <c r="F41" s="9" t="s">
        <v>43</v>
      </c>
      <c r="G41" s="33" t="s">
        <v>44</v>
      </c>
      <c r="H41" s="27"/>
      <c r="I41" s="30" t="s">
        <v>6</v>
      </c>
      <c r="J41" s="12">
        <v>191.42</v>
      </c>
      <c r="K41" s="19">
        <f t="shared" si="1"/>
        <v>-3.8449482812663138E-2</v>
      </c>
      <c r="L41" s="13">
        <v>184.06</v>
      </c>
      <c r="M41" s="28">
        <v>46023</v>
      </c>
      <c r="N41" s="35">
        <v>0</v>
      </c>
      <c r="O41" s="14">
        <v>0.01</v>
      </c>
      <c r="P41" s="15">
        <f t="shared" si="2"/>
        <v>182.22</v>
      </c>
      <c r="Q41" s="16">
        <v>3</v>
      </c>
      <c r="R41" s="13">
        <v>249.99</v>
      </c>
      <c r="S41" s="13"/>
      <c r="T41" s="17">
        <f t="shared" si="3"/>
        <v>0</v>
      </c>
      <c r="U41" s="13">
        <f t="shared" si="4"/>
        <v>0</v>
      </c>
      <c r="V41" s="13">
        <f t="shared" si="5"/>
        <v>0</v>
      </c>
      <c r="W41" s="13">
        <f t="shared" si="6"/>
        <v>0</v>
      </c>
    </row>
    <row r="42" spans="1:23" ht="84" customHeight="1" x14ac:dyDescent="0.25">
      <c r="A42" s="20" t="s">
        <v>69</v>
      </c>
      <c r="B42" s="16"/>
      <c r="C42" s="18" t="str">
        <f t="shared" si="0"/>
        <v>Showroom</v>
      </c>
      <c r="D42" s="11">
        <v>5702018031858</v>
      </c>
      <c r="E42" s="32" t="s">
        <v>564</v>
      </c>
      <c r="F42" s="9" t="s">
        <v>43</v>
      </c>
      <c r="G42" s="33" t="s">
        <v>44</v>
      </c>
      <c r="H42" s="27"/>
      <c r="I42" s="30" t="s">
        <v>6</v>
      </c>
      <c r="J42" s="12">
        <v>191.42</v>
      </c>
      <c r="K42" s="19">
        <f t="shared" si="1"/>
        <v>-3.8449482812663138E-2</v>
      </c>
      <c r="L42" s="13">
        <v>184.06</v>
      </c>
      <c r="M42" s="28">
        <v>46023</v>
      </c>
      <c r="N42" s="35">
        <v>0</v>
      </c>
      <c r="O42" s="14">
        <v>0.01</v>
      </c>
      <c r="P42" s="15">
        <f t="shared" si="2"/>
        <v>182.22</v>
      </c>
      <c r="Q42" s="16">
        <v>3</v>
      </c>
      <c r="R42" s="13">
        <v>249.99</v>
      </c>
      <c r="S42" s="13"/>
      <c r="T42" s="17">
        <f t="shared" si="3"/>
        <v>0</v>
      </c>
      <c r="U42" s="13">
        <f t="shared" si="4"/>
        <v>0</v>
      </c>
      <c r="V42" s="13">
        <f t="shared" si="5"/>
        <v>0</v>
      </c>
      <c r="W42" s="13">
        <f t="shared" si="6"/>
        <v>0</v>
      </c>
    </row>
    <row r="43" spans="1:23" ht="84" customHeight="1" x14ac:dyDescent="0.25">
      <c r="A43" s="20" t="s">
        <v>71</v>
      </c>
      <c r="B43" s="16"/>
      <c r="C43" s="18" t="str">
        <f t="shared" si="0"/>
        <v>Showroom</v>
      </c>
      <c r="D43" s="11">
        <v>5702017583488</v>
      </c>
      <c r="E43" s="32" t="s">
        <v>566</v>
      </c>
      <c r="F43" s="9" t="s">
        <v>43</v>
      </c>
      <c r="G43" s="33" t="s">
        <v>44</v>
      </c>
      <c r="H43" s="27"/>
      <c r="I43" s="27"/>
      <c r="J43" s="12">
        <v>189.69</v>
      </c>
      <c r="K43" s="19">
        <f t="shared" si="1"/>
        <v>-1.1914175760451173E-2</v>
      </c>
      <c r="L43" s="13">
        <v>187.43</v>
      </c>
      <c r="M43" s="28">
        <v>45292</v>
      </c>
      <c r="N43" s="35">
        <v>0</v>
      </c>
      <c r="O43" s="14">
        <v>0.01</v>
      </c>
      <c r="P43" s="15">
        <f t="shared" si="2"/>
        <v>185.56</v>
      </c>
      <c r="Q43" s="16">
        <v>3</v>
      </c>
      <c r="R43" s="13">
        <v>249.99</v>
      </c>
      <c r="S43" s="13"/>
      <c r="T43" s="17">
        <f t="shared" si="3"/>
        <v>0</v>
      </c>
      <c r="U43" s="13">
        <f t="shared" si="4"/>
        <v>0</v>
      </c>
      <c r="V43" s="13">
        <f t="shared" si="5"/>
        <v>0</v>
      </c>
      <c r="W43" s="13">
        <f t="shared" si="6"/>
        <v>0</v>
      </c>
    </row>
    <row r="44" spans="1:23" ht="84" customHeight="1" x14ac:dyDescent="0.25">
      <c r="A44" s="20" t="s">
        <v>70</v>
      </c>
      <c r="B44" s="16"/>
      <c r="C44" s="18" t="str">
        <f t="shared" si="0"/>
        <v>Showroom</v>
      </c>
      <c r="D44" s="11">
        <v>5702017416663</v>
      </c>
      <c r="E44" s="32" t="s">
        <v>565</v>
      </c>
      <c r="F44" s="9" t="s">
        <v>43</v>
      </c>
      <c r="G44" s="33" t="s">
        <v>44</v>
      </c>
      <c r="H44" s="27"/>
      <c r="I44" s="27"/>
      <c r="J44" s="12">
        <v>189.73</v>
      </c>
      <c r="K44" s="19">
        <f t="shared" si="1"/>
        <v>-1.2122489854002994E-2</v>
      </c>
      <c r="L44" s="13">
        <v>187.43</v>
      </c>
      <c r="M44" s="28">
        <v>44958</v>
      </c>
      <c r="N44" s="35">
        <v>0</v>
      </c>
      <c r="O44" s="14">
        <v>0.01</v>
      </c>
      <c r="P44" s="15">
        <f t="shared" si="2"/>
        <v>185.56</v>
      </c>
      <c r="Q44" s="16">
        <v>4</v>
      </c>
      <c r="R44" s="13">
        <v>249.99</v>
      </c>
      <c r="S44" s="13"/>
      <c r="T44" s="17">
        <f t="shared" si="3"/>
        <v>0</v>
      </c>
      <c r="U44" s="13">
        <f t="shared" si="4"/>
        <v>0</v>
      </c>
      <c r="V44" s="13">
        <f t="shared" si="5"/>
        <v>0</v>
      </c>
      <c r="W44" s="13">
        <f t="shared" si="6"/>
        <v>0</v>
      </c>
    </row>
    <row r="45" spans="1:23" ht="84" customHeight="1" x14ac:dyDescent="0.25">
      <c r="A45" s="20" t="s">
        <v>72</v>
      </c>
      <c r="B45" s="10"/>
      <c r="C45" s="18" t="str">
        <f t="shared" si="0"/>
        <v>Showroom</v>
      </c>
      <c r="D45" s="11">
        <v>5702018061800</v>
      </c>
      <c r="E45" s="32" t="s">
        <v>567</v>
      </c>
      <c r="F45" s="9" t="s">
        <v>43</v>
      </c>
      <c r="G45" s="33" t="s">
        <v>44</v>
      </c>
      <c r="H45" s="31" t="s">
        <v>5</v>
      </c>
      <c r="I45" s="27"/>
      <c r="J45" s="12">
        <v>250.3</v>
      </c>
      <c r="K45" s="19">
        <f t="shared" si="1"/>
        <v>0</v>
      </c>
      <c r="L45" s="13">
        <v>250.3</v>
      </c>
      <c r="M45" s="28">
        <v>46174</v>
      </c>
      <c r="N45" s="35">
        <v>0</v>
      </c>
      <c r="O45" s="14">
        <v>0.01</v>
      </c>
      <c r="P45" s="15">
        <f t="shared" si="2"/>
        <v>247.8</v>
      </c>
      <c r="Q45" s="16">
        <v>3</v>
      </c>
      <c r="R45" s="13">
        <v>339.99</v>
      </c>
      <c r="S45" s="13"/>
      <c r="T45" s="17">
        <f t="shared" si="3"/>
        <v>0</v>
      </c>
      <c r="U45" s="13">
        <f t="shared" si="4"/>
        <v>0</v>
      </c>
      <c r="V45" s="13">
        <f t="shared" si="5"/>
        <v>0</v>
      </c>
      <c r="W45" s="13">
        <f t="shared" si="6"/>
        <v>0</v>
      </c>
    </row>
    <row r="46" spans="1:23" ht="84" customHeight="1" x14ac:dyDescent="0.25">
      <c r="A46" s="20" t="s">
        <v>82</v>
      </c>
      <c r="B46" s="16"/>
      <c r="C46" s="18" t="str">
        <f t="shared" si="0"/>
        <v>Showroom</v>
      </c>
      <c r="D46" s="11">
        <v>5702018031902</v>
      </c>
      <c r="E46" s="32" t="s">
        <v>575</v>
      </c>
      <c r="F46" s="9" t="s">
        <v>74</v>
      </c>
      <c r="G46" s="33" t="s">
        <v>75</v>
      </c>
      <c r="H46" s="27"/>
      <c r="I46" s="27"/>
      <c r="J46" s="12">
        <v>29.78</v>
      </c>
      <c r="K46" s="19">
        <f t="shared" si="1"/>
        <v>0</v>
      </c>
      <c r="L46" s="13">
        <v>29.78</v>
      </c>
      <c r="M46" s="28">
        <v>46023</v>
      </c>
      <c r="N46" s="35">
        <v>0</v>
      </c>
      <c r="O46" s="14">
        <v>0.01</v>
      </c>
      <c r="P46" s="15">
        <f t="shared" si="2"/>
        <v>29.48</v>
      </c>
      <c r="Q46" s="16">
        <v>4</v>
      </c>
      <c r="R46" s="13">
        <v>41.99</v>
      </c>
      <c r="S46" s="13"/>
      <c r="T46" s="17">
        <f t="shared" si="3"/>
        <v>0</v>
      </c>
      <c r="U46" s="13">
        <f t="shared" si="4"/>
        <v>0</v>
      </c>
      <c r="V46" s="13">
        <f t="shared" si="5"/>
        <v>0</v>
      </c>
      <c r="W46" s="13">
        <f t="shared" si="6"/>
        <v>0</v>
      </c>
    </row>
    <row r="47" spans="1:23" ht="84" customHeight="1" x14ac:dyDescent="0.25">
      <c r="A47" s="20" t="s">
        <v>78</v>
      </c>
      <c r="B47" s="16"/>
      <c r="C47" s="18" t="str">
        <f t="shared" si="0"/>
        <v>Showroom</v>
      </c>
      <c r="D47" s="11">
        <v>5702018031766</v>
      </c>
      <c r="E47" s="32" t="s">
        <v>571</v>
      </c>
      <c r="F47" s="9" t="s">
        <v>74</v>
      </c>
      <c r="G47" s="33" t="s">
        <v>75</v>
      </c>
      <c r="H47" s="27"/>
      <c r="I47" s="27"/>
      <c r="J47" s="12">
        <v>29.78</v>
      </c>
      <c r="K47" s="19">
        <f t="shared" si="1"/>
        <v>0</v>
      </c>
      <c r="L47" s="13">
        <v>29.78</v>
      </c>
      <c r="M47" s="28">
        <v>46023</v>
      </c>
      <c r="N47" s="35">
        <v>0</v>
      </c>
      <c r="O47" s="14">
        <v>0.01</v>
      </c>
      <c r="P47" s="15">
        <f t="shared" si="2"/>
        <v>29.48</v>
      </c>
      <c r="Q47" s="16">
        <v>4</v>
      </c>
      <c r="R47" s="13">
        <v>41.99</v>
      </c>
      <c r="S47" s="13"/>
      <c r="T47" s="17">
        <f t="shared" si="3"/>
        <v>0</v>
      </c>
      <c r="U47" s="13">
        <f t="shared" si="4"/>
        <v>0</v>
      </c>
      <c r="V47" s="13">
        <f t="shared" si="5"/>
        <v>0</v>
      </c>
      <c r="W47" s="13">
        <f t="shared" si="6"/>
        <v>0</v>
      </c>
    </row>
    <row r="48" spans="1:23" ht="84" customHeight="1" x14ac:dyDescent="0.25">
      <c r="A48" s="20" t="s">
        <v>81</v>
      </c>
      <c r="B48" s="16"/>
      <c r="C48" s="18" t="str">
        <f t="shared" si="0"/>
        <v>Showroom</v>
      </c>
      <c r="D48" s="11">
        <v>5702018031896</v>
      </c>
      <c r="E48" s="32" t="s">
        <v>574</v>
      </c>
      <c r="F48" s="9" t="s">
        <v>74</v>
      </c>
      <c r="G48" s="33" t="s">
        <v>75</v>
      </c>
      <c r="H48" s="27"/>
      <c r="I48" s="27"/>
      <c r="J48" s="12">
        <v>29.78</v>
      </c>
      <c r="K48" s="19">
        <f t="shared" si="1"/>
        <v>0</v>
      </c>
      <c r="L48" s="13">
        <v>29.78</v>
      </c>
      <c r="M48" s="28">
        <v>46023</v>
      </c>
      <c r="N48" s="35">
        <v>0</v>
      </c>
      <c r="O48" s="14">
        <v>0.01</v>
      </c>
      <c r="P48" s="15">
        <f t="shared" si="2"/>
        <v>29.48</v>
      </c>
      <c r="Q48" s="16">
        <v>4</v>
      </c>
      <c r="R48" s="13">
        <v>41.99</v>
      </c>
      <c r="S48" s="13"/>
      <c r="T48" s="17">
        <f t="shared" si="3"/>
        <v>0</v>
      </c>
      <c r="U48" s="13">
        <f t="shared" si="4"/>
        <v>0</v>
      </c>
      <c r="V48" s="13">
        <f t="shared" si="5"/>
        <v>0</v>
      </c>
      <c r="W48" s="13">
        <f t="shared" si="6"/>
        <v>0</v>
      </c>
    </row>
    <row r="49" spans="1:23" ht="84" customHeight="1" x14ac:dyDescent="0.25">
      <c r="A49" s="20" t="s">
        <v>80</v>
      </c>
      <c r="B49" s="16"/>
      <c r="C49" s="18" t="str">
        <f t="shared" si="0"/>
        <v>Showroom</v>
      </c>
      <c r="D49" s="11">
        <v>5702018031889</v>
      </c>
      <c r="E49" s="32" t="s">
        <v>573</v>
      </c>
      <c r="F49" s="9" t="s">
        <v>74</v>
      </c>
      <c r="G49" s="33" t="s">
        <v>75</v>
      </c>
      <c r="H49" s="27"/>
      <c r="I49" s="27"/>
      <c r="J49" s="12">
        <v>29.78</v>
      </c>
      <c r="K49" s="19">
        <f t="shared" si="1"/>
        <v>0</v>
      </c>
      <c r="L49" s="13">
        <v>29.78</v>
      </c>
      <c r="M49" s="28">
        <v>46023</v>
      </c>
      <c r="N49" s="35">
        <v>0</v>
      </c>
      <c r="O49" s="14">
        <v>0.01</v>
      </c>
      <c r="P49" s="15">
        <f t="shared" si="2"/>
        <v>29.48</v>
      </c>
      <c r="Q49" s="16">
        <v>4</v>
      </c>
      <c r="R49" s="13">
        <v>41.99</v>
      </c>
      <c r="S49" s="13"/>
      <c r="T49" s="17">
        <f t="shared" si="3"/>
        <v>0</v>
      </c>
      <c r="U49" s="13">
        <f t="shared" si="4"/>
        <v>0</v>
      </c>
      <c r="V49" s="13">
        <f t="shared" si="5"/>
        <v>0</v>
      </c>
      <c r="W49" s="13">
        <f t="shared" si="6"/>
        <v>0</v>
      </c>
    </row>
    <row r="50" spans="1:23" ht="84" customHeight="1" x14ac:dyDescent="0.25">
      <c r="A50" s="20" t="s">
        <v>79</v>
      </c>
      <c r="B50" s="16"/>
      <c r="C50" s="18" t="str">
        <f t="shared" si="0"/>
        <v>Showroom</v>
      </c>
      <c r="D50" s="11">
        <v>5702018031872</v>
      </c>
      <c r="E50" s="32" t="s">
        <v>572</v>
      </c>
      <c r="F50" s="9" t="s">
        <v>74</v>
      </c>
      <c r="G50" s="33" t="s">
        <v>75</v>
      </c>
      <c r="H50" s="27"/>
      <c r="I50" s="27"/>
      <c r="J50" s="12">
        <v>29.78</v>
      </c>
      <c r="K50" s="19">
        <f t="shared" si="1"/>
        <v>0</v>
      </c>
      <c r="L50" s="13">
        <v>29.78</v>
      </c>
      <c r="M50" s="28">
        <v>46023</v>
      </c>
      <c r="N50" s="35">
        <v>0</v>
      </c>
      <c r="O50" s="14">
        <v>0.01</v>
      </c>
      <c r="P50" s="15">
        <f t="shared" si="2"/>
        <v>29.48</v>
      </c>
      <c r="Q50" s="16">
        <v>4</v>
      </c>
      <c r="R50" s="13">
        <v>41.99</v>
      </c>
      <c r="S50" s="13"/>
      <c r="T50" s="17">
        <f t="shared" si="3"/>
        <v>0</v>
      </c>
      <c r="U50" s="13">
        <f t="shared" si="4"/>
        <v>0</v>
      </c>
      <c r="V50" s="13">
        <f t="shared" si="5"/>
        <v>0</v>
      </c>
      <c r="W50" s="13">
        <f t="shared" si="6"/>
        <v>0</v>
      </c>
    </row>
    <row r="51" spans="1:23" ht="84" customHeight="1" x14ac:dyDescent="0.25">
      <c r="A51" s="20" t="s">
        <v>77</v>
      </c>
      <c r="B51" s="16"/>
      <c r="C51" s="18" t="str">
        <f t="shared" si="0"/>
        <v>Showroom</v>
      </c>
      <c r="D51" s="11">
        <v>5702017812458</v>
      </c>
      <c r="E51" s="32" t="s">
        <v>570</v>
      </c>
      <c r="F51" s="9" t="s">
        <v>74</v>
      </c>
      <c r="G51" s="33" t="s">
        <v>75</v>
      </c>
      <c r="H51" s="27"/>
      <c r="I51" s="27"/>
      <c r="J51" s="12">
        <v>31.27</v>
      </c>
      <c r="K51" s="19">
        <f t="shared" si="1"/>
        <v>-4.7649504317236913E-2</v>
      </c>
      <c r="L51" s="13">
        <v>29.78</v>
      </c>
      <c r="M51" s="28">
        <v>46752</v>
      </c>
      <c r="N51" s="35">
        <v>0</v>
      </c>
      <c r="O51" s="14">
        <v>0.01</v>
      </c>
      <c r="P51" s="15">
        <f t="shared" si="2"/>
        <v>29.48</v>
      </c>
      <c r="Q51" s="16">
        <v>4</v>
      </c>
      <c r="R51" s="13">
        <v>41.99</v>
      </c>
      <c r="S51" s="13"/>
      <c r="T51" s="17">
        <f t="shared" si="3"/>
        <v>0</v>
      </c>
      <c r="U51" s="13">
        <f t="shared" si="4"/>
        <v>0</v>
      </c>
      <c r="V51" s="13">
        <f t="shared" si="5"/>
        <v>0</v>
      </c>
      <c r="W51" s="13">
        <f t="shared" si="6"/>
        <v>0</v>
      </c>
    </row>
    <row r="52" spans="1:23" ht="84" customHeight="1" x14ac:dyDescent="0.25">
      <c r="A52" s="20" t="s">
        <v>73</v>
      </c>
      <c r="B52" s="16"/>
      <c r="C52" s="18" t="str">
        <f t="shared" si="0"/>
        <v>Showroom</v>
      </c>
      <c r="D52" s="11">
        <v>5702017161884</v>
      </c>
      <c r="E52" s="32" t="s">
        <v>568</v>
      </c>
      <c r="F52" s="9" t="s">
        <v>74</v>
      </c>
      <c r="G52" s="33" t="s">
        <v>75</v>
      </c>
      <c r="H52" s="27"/>
      <c r="I52" s="27"/>
      <c r="J52" s="12">
        <v>31.07</v>
      </c>
      <c r="K52" s="19">
        <f t="shared" si="1"/>
        <v>-4.1519150305761143E-2</v>
      </c>
      <c r="L52" s="13">
        <v>29.78</v>
      </c>
      <c r="M52" s="28">
        <v>44927</v>
      </c>
      <c r="N52" s="35">
        <v>0</v>
      </c>
      <c r="O52" s="14">
        <v>0.01</v>
      </c>
      <c r="P52" s="15">
        <f t="shared" si="2"/>
        <v>29.48</v>
      </c>
      <c r="Q52" s="16">
        <v>4</v>
      </c>
      <c r="R52" s="13">
        <v>41.99</v>
      </c>
      <c r="S52" s="13"/>
      <c r="T52" s="17">
        <f t="shared" si="3"/>
        <v>0</v>
      </c>
      <c r="U52" s="13">
        <f t="shared" si="4"/>
        <v>0</v>
      </c>
      <c r="V52" s="13">
        <f t="shared" si="5"/>
        <v>0</v>
      </c>
      <c r="W52" s="13">
        <f t="shared" si="6"/>
        <v>0</v>
      </c>
    </row>
    <row r="53" spans="1:23" ht="84" customHeight="1" x14ac:dyDescent="0.25">
      <c r="A53" s="20" t="s">
        <v>76</v>
      </c>
      <c r="B53" s="16"/>
      <c r="C53" s="18" t="str">
        <f t="shared" si="0"/>
        <v>Showroom</v>
      </c>
      <c r="D53" s="11">
        <v>5702017582931</v>
      </c>
      <c r="E53" s="32" t="s">
        <v>569</v>
      </c>
      <c r="F53" s="9" t="s">
        <v>74</v>
      </c>
      <c r="G53" s="33" t="s">
        <v>75</v>
      </c>
      <c r="H53" s="27"/>
      <c r="I53" s="27"/>
      <c r="J53" s="12">
        <v>31.07</v>
      </c>
      <c r="K53" s="19">
        <f t="shared" si="1"/>
        <v>-4.1519150305761143E-2</v>
      </c>
      <c r="L53" s="13">
        <v>29.78</v>
      </c>
      <c r="M53" s="28">
        <v>45292</v>
      </c>
      <c r="N53" s="35">
        <v>0</v>
      </c>
      <c r="O53" s="14">
        <v>0.01</v>
      </c>
      <c r="P53" s="15">
        <f t="shared" si="2"/>
        <v>29.48</v>
      </c>
      <c r="Q53" s="16">
        <v>4</v>
      </c>
      <c r="R53" s="13">
        <v>41.99</v>
      </c>
      <c r="S53" s="13"/>
      <c r="T53" s="17">
        <f t="shared" si="3"/>
        <v>0</v>
      </c>
      <c r="U53" s="13">
        <f t="shared" si="4"/>
        <v>0</v>
      </c>
      <c r="V53" s="13">
        <f t="shared" si="5"/>
        <v>0</v>
      </c>
      <c r="W53" s="13">
        <f t="shared" si="6"/>
        <v>0</v>
      </c>
    </row>
    <row r="54" spans="1:23" ht="84" customHeight="1" x14ac:dyDescent="0.25">
      <c r="A54" s="20" t="s">
        <v>83</v>
      </c>
      <c r="B54" s="16"/>
      <c r="C54" s="18" t="str">
        <f t="shared" si="0"/>
        <v>Showroom</v>
      </c>
      <c r="D54" s="11">
        <v>5702018031919</v>
      </c>
      <c r="E54" s="32" t="s">
        <v>576</v>
      </c>
      <c r="F54" s="9" t="s">
        <v>74</v>
      </c>
      <c r="G54" s="33" t="s">
        <v>75</v>
      </c>
      <c r="H54" s="27"/>
      <c r="I54" s="27"/>
      <c r="J54" s="12">
        <v>29.78</v>
      </c>
      <c r="K54" s="19">
        <f t="shared" si="1"/>
        <v>0</v>
      </c>
      <c r="L54" s="13">
        <v>29.78</v>
      </c>
      <c r="M54" s="28">
        <v>46023</v>
      </c>
      <c r="N54" s="35">
        <v>0</v>
      </c>
      <c r="O54" s="14">
        <v>0.01</v>
      </c>
      <c r="P54" s="15">
        <f t="shared" si="2"/>
        <v>29.48</v>
      </c>
      <c r="Q54" s="16">
        <v>4</v>
      </c>
      <c r="R54" s="13">
        <v>41.99</v>
      </c>
      <c r="S54" s="13"/>
      <c r="T54" s="17">
        <f t="shared" si="3"/>
        <v>0</v>
      </c>
      <c r="U54" s="13">
        <f t="shared" si="4"/>
        <v>0</v>
      </c>
      <c r="V54" s="13">
        <f t="shared" si="5"/>
        <v>0</v>
      </c>
      <c r="W54" s="13">
        <f t="shared" si="6"/>
        <v>0</v>
      </c>
    </row>
    <row r="55" spans="1:23" ht="84" customHeight="1" x14ac:dyDescent="0.25">
      <c r="A55" s="20" t="s">
        <v>84</v>
      </c>
      <c r="B55" s="16"/>
      <c r="C55" s="18" t="str">
        <f t="shared" si="0"/>
        <v>Showroom</v>
      </c>
      <c r="D55" s="11">
        <v>5702017812489</v>
      </c>
      <c r="E55" s="32" t="s">
        <v>577</v>
      </c>
      <c r="F55" s="9" t="s">
        <v>74</v>
      </c>
      <c r="G55" s="33" t="s">
        <v>75</v>
      </c>
      <c r="H55" s="27"/>
      <c r="I55" s="27"/>
      <c r="J55" s="12">
        <v>39.99</v>
      </c>
      <c r="K55" s="19">
        <f t="shared" si="1"/>
        <v>-2.4756189047261845E-2</v>
      </c>
      <c r="L55" s="13">
        <v>39</v>
      </c>
      <c r="M55" s="28">
        <v>45658</v>
      </c>
      <c r="N55" s="35">
        <v>0</v>
      </c>
      <c r="O55" s="14">
        <v>0.01</v>
      </c>
      <c r="P55" s="15">
        <f t="shared" si="2"/>
        <v>38.61</v>
      </c>
      <c r="Q55" s="16">
        <v>4</v>
      </c>
      <c r="R55" s="13">
        <v>54.99</v>
      </c>
      <c r="S55" s="13"/>
      <c r="T55" s="17">
        <f t="shared" si="3"/>
        <v>0</v>
      </c>
      <c r="U55" s="13">
        <f t="shared" si="4"/>
        <v>0</v>
      </c>
      <c r="V55" s="13">
        <f t="shared" si="5"/>
        <v>0</v>
      </c>
      <c r="W55" s="13">
        <f t="shared" si="6"/>
        <v>0</v>
      </c>
    </row>
    <row r="56" spans="1:23" ht="84" customHeight="1" x14ac:dyDescent="0.25">
      <c r="A56" s="20" t="s">
        <v>85</v>
      </c>
      <c r="B56" s="16"/>
      <c r="C56" s="18" t="str">
        <f t="shared" si="0"/>
        <v>Showroom</v>
      </c>
      <c r="D56" s="11">
        <v>5702018031926</v>
      </c>
      <c r="E56" s="32" t="s">
        <v>578</v>
      </c>
      <c r="F56" s="9" t="s">
        <v>74</v>
      </c>
      <c r="G56" s="33" t="s">
        <v>75</v>
      </c>
      <c r="H56" s="27"/>
      <c r="I56" s="30" t="s">
        <v>6</v>
      </c>
      <c r="J56" s="12">
        <v>44.67</v>
      </c>
      <c r="K56" s="19">
        <f t="shared" si="1"/>
        <v>-1.5894336243563956E-2</v>
      </c>
      <c r="L56" s="13">
        <v>43.96</v>
      </c>
      <c r="M56" s="28">
        <v>46023</v>
      </c>
      <c r="N56" s="35">
        <v>0</v>
      </c>
      <c r="O56" s="14">
        <v>0.01</v>
      </c>
      <c r="P56" s="15">
        <f t="shared" si="2"/>
        <v>43.52</v>
      </c>
      <c r="Q56" s="16">
        <v>4</v>
      </c>
      <c r="R56" s="13">
        <v>61.99</v>
      </c>
      <c r="S56" s="13"/>
      <c r="T56" s="17">
        <f t="shared" si="3"/>
        <v>0</v>
      </c>
      <c r="U56" s="13">
        <f t="shared" si="4"/>
        <v>0</v>
      </c>
      <c r="V56" s="13">
        <f t="shared" si="5"/>
        <v>0</v>
      </c>
      <c r="W56" s="13">
        <f t="shared" si="6"/>
        <v>0</v>
      </c>
    </row>
    <row r="57" spans="1:23" ht="84" customHeight="1" x14ac:dyDescent="0.25">
      <c r="A57" s="20" t="s">
        <v>88</v>
      </c>
      <c r="B57" s="16"/>
      <c r="C57" s="18" t="str">
        <f t="shared" si="0"/>
        <v>Showroom</v>
      </c>
      <c r="D57" s="11">
        <v>5702018056813</v>
      </c>
      <c r="E57" s="32" t="s">
        <v>581</v>
      </c>
      <c r="F57" s="9" t="s">
        <v>74</v>
      </c>
      <c r="G57" s="33" t="s">
        <v>75</v>
      </c>
      <c r="H57" s="27"/>
      <c r="I57" s="30" t="s">
        <v>6</v>
      </c>
      <c r="J57" s="12">
        <v>60.27</v>
      </c>
      <c r="K57" s="19">
        <f t="shared" si="1"/>
        <v>-3.5340965654554579E-2</v>
      </c>
      <c r="L57" s="13">
        <v>58.14</v>
      </c>
      <c r="M57" s="28">
        <v>46023</v>
      </c>
      <c r="N57" s="35">
        <v>0</v>
      </c>
      <c r="O57" s="14">
        <v>0.01</v>
      </c>
      <c r="P57" s="15">
        <f t="shared" si="2"/>
        <v>57.56</v>
      </c>
      <c r="Q57" s="16">
        <v>6</v>
      </c>
      <c r="R57" s="13">
        <v>81.99</v>
      </c>
      <c r="S57" s="13"/>
      <c r="T57" s="17">
        <f t="shared" si="3"/>
        <v>0</v>
      </c>
      <c r="U57" s="13">
        <f t="shared" si="4"/>
        <v>0</v>
      </c>
      <c r="V57" s="13">
        <f t="shared" si="5"/>
        <v>0</v>
      </c>
      <c r="W57" s="13">
        <f t="shared" si="6"/>
        <v>0</v>
      </c>
    </row>
    <row r="58" spans="1:23" ht="84" customHeight="1" x14ac:dyDescent="0.25">
      <c r="A58" s="20" t="s">
        <v>87</v>
      </c>
      <c r="B58" s="16"/>
      <c r="C58" s="18" t="str">
        <f t="shared" si="0"/>
        <v>Showroom</v>
      </c>
      <c r="D58" s="11">
        <v>5702018031759</v>
      </c>
      <c r="E58" s="32" t="s">
        <v>580</v>
      </c>
      <c r="F58" s="9" t="s">
        <v>74</v>
      </c>
      <c r="G58" s="33" t="s">
        <v>75</v>
      </c>
      <c r="H58" s="27"/>
      <c r="I58" s="30" t="s">
        <v>6</v>
      </c>
      <c r="J58" s="12">
        <v>60.27</v>
      </c>
      <c r="K58" s="19">
        <f t="shared" si="1"/>
        <v>-3.5340965654554579E-2</v>
      </c>
      <c r="L58" s="13">
        <v>58.14</v>
      </c>
      <c r="M58" s="28">
        <v>46023</v>
      </c>
      <c r="N58" s="35">
        <v>0</v>
      </c>
      <c r="O58" s="14">
        <v>0.01</v>
      </c>
      <c r="P58" s="15">
        <f t="shared" si="2"/>
        <v>57.56</v>
      </c>
      <c r="Q58" s="16">
        <v>6</v>
      </c>
      <c r="R58" s="13">
        <v>81.99</v>
      </c>
      <c r="S58" s="13"/>
      <c r="T58" s="17">
        <f t="shared" si="3"/>
        <v>0</v>
      </c>
      <c r="U58" s="13">
        <f t="shared" si="4"/>
        <v>0</v>
      </c>
      <c r="V58" s="13">
        <f t="shared" si="5"/>
        <v>0</v>
      </c>
      <c r="W58" s="13">
        <f t="shared" si="6"/>
        <v>0</v>
      </c>
    </row>
    <row r="59" spans="1:23" ht="84" customHeight="1" x14ac:dyDescent="0.25">
      <c r="A59" s="20" t="s">
        <v>86</v>
      </c>
      <c r="B59" s="16"/>
      <c r="C59" s="18" t="str">
        <f t="shared" si="0"/>
        <v>Showroom</v>
      </c>
      <c r="D59" s="11">
        <v>5702017812533</v>
      </c>
      <c r="E59" s="32" t="s">
        <v>579</v>
      </c>
      <c r="F59" s="9" t="s">
        <v>74</v>
      </c>
      <c r="G59" s="33" t="s">
        <v>75</v>
      </c>
      <c r="H59" s="27"/>
      <c r="I59" s="27"/>
      <c r="J59" s="12">
        <v>61.8</v>
      </c>
      <c r="K59" s="19">
        <f t="shared" si="1"/>
        <v>-5.9223300970873693E-2</v>
      </c>
      <c r="L59" s="13">
        <v>58.14</v>
      </c>
      <c r="M59" s="28">
        <v>45658</v>
      </c>
      <c r="N59" s="35">
        <v>0</v>
      </c>
      <c r="O59" s="14">
        <v>0.01</v>
      </c>
      <c r="P59" s="15">
        <f t="shared" si="2"/>
        <v>57.56</v>
      </c>
      <c r="Q59" s="16">
        <v>6</v>
      </c>
      <c r="R59" s="13">
        <v>81.99</v>
      </c>
      <c r="S59" s="13"/>
      <c r="T59" s="17">
        <f t="shared" si="3"/>
        <v>0</v>
      </c>
      <c r="U59" s="13">
        <f t="shared" si="4"/>
        <v>0</v>
      </c>
      <c r="V59" s="13">
        <f t="shared" si="5"/>
        <v>0</v>
      </c>
      <c r="W59" s="13">
        <f t="shared" si="6"/>
        <v>0</v>
      </c>
    </row>
    <row r="60" spans="1:23" ht="84" customHeight="1" x14ac:dyDescent="0.25">
      <c r="A60" s="20" t="s">
        <v>89</v>
      </c>
      <c r="B60" s="16"/>
      <c r="C60" s="18" t="str">
        <f t="shared" si="0"/>
        <v>Showroom</v>
      </c>
      <c r="D60" s="11">
        <v>5702018031933</v>
      </c>
      <c r="E60" s="32" t="s">
        <v>582</v>
      </c>
      <c r="F60" s="9" t="s">
        <v>74</v>
      </c>
      <c r="G60" s="33" t="s">
        <v>75</v>
      </c>
      <c r="H60" s="27"/>
      <c r="I60" s="27"/>
      <c r="J60" s="12">
        <v>60.27</v>
      </c>
      <c r="K60" s="19">
        <f t="shared" si="1"/>
        <v>-3.5340965654554579E-2</v>
      </c>
      <c r="L60" s="13">
        <v>58.14</v>
      </c>
      <c r="M60" s="28">
        <v>46023</v>
      </c>
      <c r="N60" s="35">
        <v>0</v>
      </c>
      <c r="O60" s="14">
        <v>0.01</v>
      </c>
      <c r="P60" s="15">
        <f t="shared" si="2"/>
        <v>57.56</v>
      </c>
      <c r="Q60" s="16">
        <v>6</v>
      </c>
      <c r="R60" s="13">
        <v>81.99</v>
      </c>
      <c r="S60" s="13"/>
      <c r="T60" s="17">
        <f t="shared" si="3"/>
        <v>0</v>
      </c>
      <c r="U60" s="13">
        <f t="shared" si="4"/>
        <v>0</v>
      </c>
      <c r="V60" s="13">
        <f t="shared" si="5"/>
        <v>0</v>
      </c>
      <c r="W60" s="13">
        <f t="shared" si="6"/>
        <v>0</v>
      </c>
    </row>
    <row r="61" spans="1:23" ht="84" customHeight="1" x14ac:dyDescent="0.25">
      <c r="A61" s="20" t="s">
        <v>90</v>
      </c>
      <c r="B61" s="16"/>
      <c r="C61" s="18" t="str">
        <f t="shared" si="0"/>
        <v>Showroom</v>
      </c>
      <c r="D61" s="11">
        <v>5702017812496</v>
      </c>
      <c r="E61" s="32" t="s">
        <v>583</v>
      </c>
      <c r="F61" s="9" t="s">
        <v>74</v>
      </c>
      <c r="G61" s="33" t="s">
        <v>75</v>
      </c>
      <c r="H61" s="27"/>
      <c r="I61" s="27"/>
      <c r="J61" s="12">
        <v>94.52</v>
      </c>
      <c r="K61" s="19">
        <f t="shared" si="1"/>
        <v>-6.2314853999153597E-2</v>
      </c>
      <c r="L61" s="13">
        <v>88.63</v>
      </c>
      <c r="M61" s="28">
        <v>45658</v>
      </c>
      <c r="N61" s="35">
        <v>0</v>
      </c>
      <c r="O61" s="14">
        <v>0.01</v>
      </c>
      <c r="P61" s="15">
        <f t="shared" si="2"/>
        <v>87.74</v>
      </c>
      <c r="Q61" s="16">
        <v>3</v>
      </c>
      <c r="R61" s="13">
        <v>124.99</v>
      </c>
      <c r="S61" s="13"/>
      <c r="T61" s="17">
        <f t="shared" si="3"/>
        <v>0</v>
      </c>
      <c r="U61" s="13">
        <f t="shared" si="4"/>
        <v>0</v>
      </c>
      <c r="V61" s="13">
        <f t="shared" si="5"/>
        <v>0</v>
      </c>
      <c r="W61" s="13">
        <f t="shared" si="6"/>
        <v>0</v>
      </c>
    </row>
    <row r="62" spans="1:23" ht="84" customHeight="1" x14ac:dyDescent="0.25">
      <c r="A62" s="20" t="s">
        <v>96</v>
      </c>
      <c r="B62" s="16"/>
      <c r="C62" s="18" t="str">
        <f t="shared" si="0"/>
        <v>Showroom</v>
      </c>
      <c r="D62" s="11">
        <v>5702018056905</v>
      </c>
      <c r="E62" s="32" t="s">
        <v>591</v>
      </c>
      <c r="F62" s="9" t="s">
        <v>74</v>
      </c>
      <c r="G62" s="33" t="s">
        <v>75</v>
      </c>
      <c r="H62" s="27"/>
      <c r="I62" s="30" t="s">
        <v>6</v>
      </c>
      <c r="J62" s="12">
        <v>88.63</v>
      </c>
      <c r="K62" s="19">
        <f t="shared" si="1"/>
        <v>0</v>
      </c>
      <c r="L62" s="13">
        <v>88.63</v>
      </c>
      <c r="M62" s="28">
        <v>46023</v>
      </c>
      <c r="N62" s="35">
        <v>0</v>
      </c>
      <c r="O62" s="14">
        <v>0.01</v>
      </c>
      <c r="P62" s="15">
        <f t="shared" si="2"/>
        <v>87.74</v>
      </c>
      <c r="Q62" s="16">
        <v>4</v>
      </c>
      <c r="R62" s="13">
        <v>124.99</v>
      </c>
      <c r="S62" s="13"/>
      <c r="T62" s="17">
        <f t="shared" si="3"/>
        <v>0</v>
      </c>
      <c r="U62" s="13">
        <f t="shared" si="4"/>
        <v>0</v>
      </c>
      <c r="V62" s="13">
        <f t="shared" si="5"/>
        <v>0</v>
      </c>
      <c r="W62" s="13">
        <f t="shared" si="6"/>
        <v>0</v>
      </c>
    </row>
    <row r="63" spans="1:23" ht="84" customHeight="1" x14ac:dyDescent="0.25">
      <c r="A63" s="20" t="s">
        <v>94</v>
      </c>
      <c r="B63" s="16"/>
      <c r="C63" s="18" t="str">
        <f t="shared" si="0"/>
        <v>Showroom</v>
      </c>
      <c r="D63" s="11">
        <v>5702018056820</v>
      </c>
      <c r="E63" s="32" t="s">
        <v>587</v>
      </c>
      <c r="F63" s="9" t="s">
        <v>74</v>
      </c>
      <c r="G63" s="33" t="s">
        <v>75</v>
      </c>
      <c r="H63" s="27"/>
      <c r="I63" s="27"/>
      <c r="J63" s="12">
        <v>88.63</v>
      </c>
      <c r="K63" s="19">
        <f t="shared" si="1"/>
        <v>0</v>
      </c>
      <c r="L63" s="13">
        <v>88.63</v>
      </c>
      <c r="M63" s="28">
        <v>46023</v>
      </c>
      <c r="N63" s="35">
        <v>0</v>
      </c>
      <c r="O63" s="14">
        <v>0.01</v>
      </c>
      <c r="P63" s="15">
        <f t="shared" si="2"/>
        <v>87.74</v>
      </c>
      <c r="Q63" s="16">
        <v>4</v>
      </c>
      <c r="R63" s="13">
        <v>124.99</v>
      </c>
      <c r="S63" s="13"/>
      <c r="T63" s="17">
        <f t="shared" si="3"/>
        <v>0</v>
      </c>
      <c r="U63" s="13">
        <f t="shared" si="4"/>
        <v>0</v>
      </c>
      <c r="V63" s="13">
        <f t="shared" si="5"/>
        <v>0</v>
      </c>
      <c r="W63" s="13">
        <f t="shared" si="6"/>
        <v>0</v>
      </c>
    </row>
    <row r="64" spans="1:23" ht="84" customHeight="1" x14ac:dyDescent="0.25">
      <c r="A64" s="20" t="s">
        <v>92</v>
      </c>
      <c r="B64" s="16"/>
      <c r="C64" s="18" t="str">
        <f t="shared" si="0"/>
        <v>Showroom</v>
      </c>
      <c r="D64" s="11">
        <v>5702017812465</v>
      </c>
      <c r="E64" s="32" t="s">
        <v>585</v>
      </c>
      <c r="F64" s="9" t="s">
        <v>74</v>
      </c>
      <c r="G64" s="33" t="s">
        <v>75</v>
      </c>
      <c r="H64" s="27"/>
      <c r="I64" s="27"/>
      <c r="J64" s="12">
        <v>94.52</v>
      </c>
      <c r="K64" s="19">
        <f t="shared" si="1"/>
        <v>-6.2314853999153597E-2</v>
      </c>
      <c r="L64" s="13">
        <v>88.63</v>
      </c>
      <c r="M64" s="28">
        <v>46752</v>
      </c>
      <c r="N64" s="35">
        <v>0</v>
      </c>
      <c r="O64" s="14">
        <v>0.01</v>
      </c>
      <c r="P64" s="15">
        <f t="shared" si="2"/>
        <v>87.74</v>
      </c>
      <c r="Q64" s="16">
        <v>4</v>
      </c>
      <c r="R64" s="13">
        <v>124.99</v>
      </c>
      <c r="S64" s="13"/>
      <c r="T64" s="17">
        <f t="shared" si="3"/>
        <v>0</v>
      </c>
      <c r="U64" s="13">
        <f t="shared" si="4"/>
        <v>0</v>
      </c>
      <c r="V64" s="13">
        <f t="shared" si="5"/>
        <v>0</v>
      </c>
      <c r="W64" s="13">
        <f t="shared" si="6"/>
        <v>0</v>
      </c>
    </row>
    <row r="65" spans="1:23" ht="84" customHeight="1" x14ac:dyDescent="0.25">
      <c r="A65" s="20" t="s">
        <v>95</v>
      </c>
      <c r="B65" s="10"/>
      <c r="C65" s="18" t="str">
        <f t="shared" si="0"/>
        <v>Showroom</v>
      </c>
      <c r="D65" s="11">
        <v>5702018056837</v>
      </c>
      <c r="E65" s="32" t="s">
        <v>588</v>
      </c>
      <c r="F65" s="9" t="s">
        <v>74</v>
      </c>
      <c r="G65" s="33" t="s">
        <v>75</v>
      </c>
      <c r="H65" s="31" t="s">
        <v>5</v>
      </c>
      <c r="I65" s="27"/>
      <c r="J65" s="12">
        <v>88.63</v>
      </c>
      <c r="K65" s="19">
        <f t="shared" si="1"/>
        <v>0</v>
      </c>
      <c r="L65" s="13">
        <v>88.63</v>
      </c>
      <c r="M65" s="28">
        <v>46174</v>
      </c>
      <c r="N65" s="35">
        <v>0</v>
      </c>
      <c r="O65" s="14">
        <v>0.01</v>
      </c>
      <c r="P65" s="15">
        <f t="shared" si="2"/>
        <v>87.74</v>
      </c>
      <c r="Q65" s="16">
        <v>4</v>
      </c>
      <c r="R65" s="13">
        <v>124.99</v>
      </c>
      <c r="S65" s="13"/>
      <c r="T65" s="17">
        <f t="shared" si="3"/>
        <v>0</v>
      </c>
      <c r="U65" s="13">
        <f t="shared" si="4"/>
        <v>0</v>
      </c>
      <c r="V65" s="13">
        <f t="shared" si="5"/>
        <v>0</v>
      </c>
      <c r="W65" s="13">
        <f t="shared" si="6"/>
        <v>0</v>
      </c>
    </row>
    <row r="66" spans="1:23" ht="84" customHeight="1" x14ac:dyDescent="0.25">
      <c r="A66" s="20" t="s">
        <v>91</v>
      </c>
      <c r="B66" s="16"/>
      <c r="C66" s="18" t="str">
        <f t="shared" si="0"/>
        <v>Showroom</v>
      </c>
      <c r="D66" s="11">
        <v>5702017812441</v>
      </c>
      <c r="E66" s="32" t="s">
        <v>584</v>
      </c>
      <c r="F66" s="9" t="s">
        <v>74</v>
      </c>
      <c r="G66" s="33" t="s">
        <v>75</v>
      </c>
      <c r="H66" s="27"/>
      <c r="I66" s="27"/>
      <c r="J66" s="12">
        <v>94.52</v>
      </c>
      <c r="K66" s="19">
        <f t="shared" si="1"/>
        <v>-6.2314853999153597E-2</v>
      </c>
      <c r="L66" s="13">
        <v>88.63</v>
      </c>
      <c r="M66" s="28">
        <v>45658</v>
      </c>
      <c r="N66" s="35">
        <v>0</v>
      </c>
      <c r="O66" s="14">
        <v>0.01</v>
      </c>
      <c r="P66" s="15">
        <f t="shared" si="2"/>
        <v>87.74</v>
      </c>
      <c r="Q66" s="16">
        <v>5</v>
      </c>
      <c r="R66" s="13">
        <v>124.99</v>
      </c>
      <c r="S66" s="13"/>
      <c r="T66" s="17">
        <f t="shared" si="3"/>
        <v>0</v>
      </c>
      <c r="U66" s="13">
        <f t="shared" si="4"/>
        <v>0</v>
      </c>
      <c r="V66" s="13">
        <f t="shared" si="5"/>
        <v>0</v>
      </c>
      <c r="W66" s="13">
        <f t="shared" si="6"/>
        <v>0</v>
      </c>
    </row>
    <row r="67" spans="1:23" ht="84" customHeight="1" x14ac:dyDescent="0.25">
      <c r="A67" s="20" t="s">
        <v>93</v>
      </c>
      <c r="B67" s="10"/>
      <c r="C67" s="18" t="str">
        <f t="shared" ref="C67:C130" si="7">HYPERLINK(_xlfn.CONCAT("https://showroom.lego.com/products/",MID(A67,4,5)),"Showroom")</f>
        <v>Showroom</v>
      </c>
      <c r="D67" s="11">
        <v>5702018056806</v>
      </c>
      <c r="E67" s="32" t="s">
        <v>586</v>
      </c>
      <c r="F67" s="9" t="s">
        <v>74</v>
      </c>
      <c r="G67" s="33" t="s">
        <v>75</v>
      </c>
      <c r="H67" s="31" t="s">
        <v>5</v>
      </c>
      <c r="I67" s="27"/>
      <c r="J67" s="12">
        <v>88.63</v>
      </c>
      <c r="K67" s="19">
        <f t="shared" ref="K67:K130" si="8">L67/J67-1</f>
        <v>0</v>
      </c>
      <c r="L67" s="13">
        <v>88.63</v>
      </c>
      <c r="M67" s="28">
        <v>46174</v>
      </c>
      <c r="N67" s="35">
        <v>0</v>
      </c>
      <c r="O67" s="14">
        <v>0.01</v>
      </c>
      <c r="P67" s="15">
        <f t="shared" ref="P67:P130" si="9">ROUND(ROUND(L67*(1-N67),2)*(1-O67),2)</f>
        <v>87.74</v>
      </c>
      <c r="Q67" s="16">
        <v>4</v>
      </c>
      <c r="R67" s="13">
        <v>124.99</v>
      </c>
      <c r="S67" s="13"/>
      <c r="T67" s="17">
        <f t="shared" ref="T67:T130" si="10">S67*P67</f>
        <v>0</v>
      </c>
      <c r="U67" s="13">
        <f t="shared" ref="U67:U130" si="11">ROUND(S67*$U$1,0)</f>
        <v>0</v>
      </c>
      <c r="V67" s="13">
        <f t="shared" ref="V67:V130" si="12">ROUND((S67-U67)*$V$1,0)</f>
        <v>0</v>
      </c>
      <c r="W67" s="13">
        <f t="shared" ref="W67:W130" si="13">S67-U67-V67</f>
        <v>0</v>
      </c>
    </row>
    <row r="68" spans="1:23" ht="84" customHeight="1" x14ac:dyDescent="0.25">
      <c r="A68" s="20" t="s">
        <v>97</v>
      </c>
      <c r="B68" s="16"/>
      <c r="C68" s="18" t="str">
        <f t="shared" si="7"/>
        <v>Showroom</v>
      </c>
      <c r="D68" s="11">
        <v>5702018056790</v>
      </c>
      <c r="E68" s="32" t="s">
        <v>589</v>
      </c>
      <c r="F68" s="9" t="s">
        <v>74</v>
      </c>
      <c r="G68" s="33" t="s">
        <v>75</v>
      </c>
      <c r="H68" s="27"/>
      <c r="I68" s="27"/>
      <c r="J68" s="12">
        <v>125.14</v>
      </c>
      <c r="K68" s="19">
        <f t="shared" si="8"/>
        <v>0</v>
      </c>
      <c r="L68" s="13">
        <v>125.14</v>
      </c>
      <c r="M68" s="28">
        <v>46023</v>
      </c>
      <c r="N68" s="35">
        <v>0</v>
      </c>
      <c r="O68" s="14">
        <v>0.01</v>
      </c>
      <c r="P68" s="15">
        <f t="shared" si="9"/>
        <v>123.89</v>
      </c>
      <c r="Q68" s="16">
        <v>4</v>
      </c>
      <c r="R68" s="13">
        <v>169.99</v>
      </c>
      <c r="S68" s="13"/>
      <c r="T68" s="17">
        <f t="shared" si="10"/>
        <v>0</v>
      </c>
      <c r="U68" s="13">
        <f t="shared" si="11"/>
        <v>0</v>
      </c>
      <c r="V68" s="13">
        <f t="shared" si="12"/>
        <v>0</v>
      </c>
      <c r="W68" s="13">
        <f t="shared" si="13"/>
        <v>0</v>
      </c>
    </row>
    <row r="69" spans="1:23" ht="84" customHeight="1" x14ac:dyDescent="0.25">
      <c r="A69" s="20" t="s">
        <v>98</v>
      </c>
      <c r="B69" s="16"/>
      <c r="C69" s="18" t="str">
        <f t="shared" si="7"/>
        <v>Showroom</v>
      </c>
      <c r="D69" s="11">
        <v>5702018056844</v>
      </c>
      <c r="E69" s="32" t="s">
        <v>590</v>
      </c>
      <c r="F69" s="9" t="s">
        <v>74</v>
      </c>
      <c r="G69" s="33" t="s">
        <v>75</v>
      </c>
      <c r="H69" s="27"/>
      <c r="I69" s="27"/>
      <c r="J69" s="12">
        <v>139.87</v>
      </c>
      <c r="K69" s="19">
        <f t="shared" si="8"/>
        <v>0</v>
      </c>
      <c r="L69" s="13">
        <v>139.87</v>
      </c>
      <c r="M69" s="28">
        <v>46082</v>
      </c>
      <c r="N69" s="35">
        <v>0</v>
      </c>
      <c r="O69" s="14">
        <v>0.01</v>
      </c>
      <c r="P69" s="15">
        <f t="shared" si="9"/>
        <v>138.47</v>
      </c>
      <c r="Q69" s="16">
        <v>3</v>
      </c>
      <c r="R69" s="13">
        <v>189.99</v>
      </c>
      <c r="S69" s="13"/>
      <c r="T69" s="17">
        <f t="shared" si="10"/>
        <v>0</v>
      </c>
      <c r="U69" s="13">
        <f t="shared" si="11"/>
        <v>0</v>
      </c>
      <c r="V69" s="13">
        <f t="shared" si="12"/>
        <v>0</v>
      </c>
      <c r="W69" s="13">
        <f t="shared" si="13"/>
        <v>0</v>
      </c>
    </row>
    <row r="70" spans="1:23" ht="84" customHeight="1" x14ac:dyDescent="0.25">
      <c r="A70" s="20" t="s">
        <v>99</v>
      </c>
      <c r="B70" s="10"/>
      <c r="C70" s="18" t="str">
        <f t="shared" si="7"/>
        <v>Showroom</v>
      </c>
      <c r="D70" s="11">
        <v>5702018056875</v>
      </c>
      <c r="E70" s="32" t="s">
        <v>592</v>
      </c>
      <c r="F70" s="9" t="s">
        <v>74</v>
      </c>
      <c r="G70" s="33" t="s">
        <v>75</v>
      </c>
      <c r="H70" s="31" t="s">
        <v>5</v>
      </c>
      <c r="I70" s="30" t="s">
        <v>6</v>
      </c>
      <c r="J70" s="12">
        <v>161.96</v>
      </c>
      <c r="K70" s="19">
        <f t="shared" si="8"/>
        <v>-4.55050629785132E-2</v>
      </c>
      <c r="L70" s="13">
        <v>154.59</v>
      </c>
      <c r="M70" s="28">
        <v>46174</v>
      </c>
      <c r="N70" s="35">
        <v>0</v>
      </c>
      <c r="O70" s="14">
        <v>0.01</v>
      </c>
      <c r="P70" s="15">
        <f t="shared" si="9"/>
        <v>153.04</v>
      </c>
      <c r="Q70" s="16">
        <v>4</v>
      </c>
      <c r="R70" s="13">
        <v>209.99</v>
      </c>
      <c r="S70" s="13"/>
      <c r="T70" s="17">
        <f t="shared" si="10"/>
        <v>0</v>
      </c>
      <c r="U70" s="13">
        <f t="shared" si="11"/>
        <v>0</v>
      </c>
      <c r="V70" s="13">
        <f t="shared" si="12"/>
        <v>0</v>
      </c>
      <c r="W70" s="13">
        <f t="shared" si="13"/>
        <v>0</v>
      </c>
    </row>
    <row r="71" spans="1:23" ht="84" customHeight="1" x14ac:dyDescent="0.25">
      <c r="A71" s="20" t="s">
        <v>100</v>
      </c>
      <c r="B71" s="10"/>
      <c r="C71" s="18" t="str">
        <f t="shared" si="7"/>
        <v>Showroom</v>
      </c>
      <c r="D71" s="11">
        <v>5702018056882</v>
      </c>
      <c r="E71" s="32" t="s">
        <v>593</v>
      </c>
      <c r="F71" s="9" t="s">
        <v>74</v>
      </c>
      <c r="G71" s="33" t="s">
        <v>75</v>
      </c>
      <c r="H71" s="31" t="s">
        <v>5</v>
      </c>
      <c r="I71" s="27"/>
      <c r="J71" s="12">
        <v>176.69</v>
      </c>
      <c r="K71" s="19">
        <f t="shared" si="8"/>
        <v>-2.0827437885562294E-2</v>
      </c>
      <c r="L71" s="13">
        <v>173.01</v>
      </c>
      <c r="M71" s="28">
        <v>46174</v>
      </c>
      <c r="N71" s="35">
        <v>0</v>
      </c>
      <c r="O71" s="14">
        <v>0.01</v>
      </c>
      <c r="P71" s="15">
        <f t="shared" si="9"/>
        <v>171.28</v>
      </c>
      <c r="Q71" s="16">
        <v>3</v>
      </c>
      <c r="R71" s="13">
        <v>234.99</v>
      </c>
      <c r="S71" s="13"/>
      <c r="T71" s="17">
        <f t="shared" si="10"/>
        <v>0</v>
      </c>
      <c r="U71" s="13">
        <f t="shared" si="11"/>
        <v>0</v>
      </c>
      <c r="V71" s="13">
        <f t="shared" si="12"/>
        <v>0</v>
      </c>
      <c r="W71" s="13">
        <f t="shared" si="13"/>
        <v>0</v>
      </c>
    </row>
    <row r="72" spans="1:23" ht="84" customHeight="1" x14ac:dyDescent="0.25">
      <c r="A72" s="20" t="s">
        <v>101</v>
      </c>
      <c r="B72" s="16"/>
      <c r="C72" s="18" t="str">
        <f t="shared" si="7"/>
        <v>Showroom</v>
      </c>
      <c r="D72" s="11">
        <v>5702018056936</v>
      </c>
      <c r="E72" s="32" t="s">
        <v>594</v>
      </c>
      <c r="F72" s="9" t="s">
        <v>74</v>
      </c>
      <c r="G72" s="33" t="s">
        <v>75</v>
      </c>
      <c r="H72" s="27"/>
      <c r="I72" s="27"/>
      <c r="J72" s="12">
        <v>191.42</v>
      </c>
      <c r="K72" s="19">
        <f t="shared" si="8"/>
        <v>-3.8449482812663138E-2</v>
      </c>
      <c r="L72" s="13">
        <v>184.06</v>
      </c>
      <c r="M72" s="28">
        <v>46023</v>
      </c>
      <c r="N72" s="35">
        <v>0</v>
      </c>
      <c r="O72" s="14">
        <v>0.01</v>
      </c>
      <c r="P72" s="15">
        <f t="shared" si="9"/>
        <v>182.22</v>
      </c>
      <c r="Q72" s="16">
        <v>3</v>
      </c>
      <c r="R72" s="13">
        <v>249.99</v>
      </c>
      <c r="S72" s="13"/>
      <c r="T72" s="17">
        <f t="shared" si="10"/>
        <v>0</v>
      </c>
      <c r="U72" s="13">
        <f t="shared" si="11"/>
        <v>0</v>
      </c>
      <c r="V72" s="13">
        <f t="shared" si="12"/>
        <v>0</v>
      </c>
      <c r="W72" s="13">
        <f t="shared" si="13"/>
        <v>0</v>
      </c>
    </row>
    <row r="73" spans="1:23" ht="84" customHeight="1" x14ac:dyDescent="0.25">
      <c r="A73" s="20" t="s">
        <v>102</v>
      </c>
      <c r="B73" s="16"/>
      <c r="C73" s="18" t="str">
        <f t="shared" si="7"/>
        <v>Showroom</v>
      </c>
      <c r="D73" s="11">
        <v>5702017161914</v>
      </c>
      <c r="E73" s="32" t="s">
        <v>595</v>
      </c>
      <c r="F73" s="9" t="s">
        <v>74</v>
      </c>
      <c r="G73" s="33" t="s">
        <v>75</v>
      </c>
      <c r="H73" s="27"/>
      <c r="I73" s="27"/>
      <c r="J73" s="12">
        <v>211.2</v>
      </c>
      <c r="K73" s="19">
        <f t="shared" si="8"/>
        <v>-4.1382575757575646E-2</v>
      </c>
      <c r="L73" s="13">
        <v>202.46</v>
      </c>
      <c r="M73" s="28">
        <v>44927</v>
      </c>
      <c r="N73" s="35">
        <v>0</v>
      </c>
      <c r="O73" s="14">
        <v>0.01</v>
      </c>
      <c r="P73" s="15">
        <f t="shared" si="9"/>
        <v>200.44</v>
      </c>
      <c r="Q73" s="16">
        <v>3</v>
      </c>
      <c r="R73" s="13">
        <v>274.99</v>
      </c>
      <c r="S73" s="13"/>
      <c r="T73" s="17">
        <f t="shared" si="10"/>
        <v>0</v>
      </c>
      <c r="U73" s="13">
        <f t="shared" si="11"/>
        <v>0</v>
      </c>
      <c r="V73" s="13">
        <f t="shared" si="12"/>
        <v>0</v>
      </c>
      <c r="W73" s="13">
        <f t="shared" si="13"/>
        <v>0</v>
      </c>
    </row>
    <row r="74" spans="1:23" ht="84" customHeight="1" x14ac:dyDescent="0.25">
      <c r="A74" s="20" t="s">
        <v>103</v>
      </c>
      <c r="B74" s="16"/>
      <c r="C74" s="18" t="str">
        <f t="shared" si="7"/>
        <v>Showroom</v>
      </c>
      <c r="D74" s="11">
        <v>5702018056899</v>
      </c>
      <c r="E74" s="32" t="s">
        <v>596</v>
      </c>
      <c r="F74" s="9" t="s">
        <v>74</v>
      </c>
      <c r="G74" s="33" t="s">
        <v>75</v>
      </c>
      <c r="H74" s="27"/>
      <c r="I74" s="30" t="s">
        <v>6</v>
      </c>
      <c r="J74" s="12">
        <v>220.86</v>
      </c>
      <c r="K74" s="19">
        <f t="shared" si="8"/>
        <v>0</v>
      </c>
      <c r="L74" s="13">
        <v>220.86</v>
      </c>
      <c r="M74" s="28">
        <v>46023</v>
      </c>
      <c r="N74" s="35">
        <v>0</v>
      </c>
      <c r="O74" s="14">
        <v>0.01</v>
      </c>
      <c r="P74" s="15">
        <f t="shared" si="9"/>
        <v>218.65</v>
      </c>
      <c r="Q74" s="16">
        <v>3</v>
      </c>
      <c r="R74" s="13">
        <v>299.99</v>
      </c>
      <c r="S74" s="13"/>
      <c r="T74" s="17">
        <f t="shared" si="10"/>
        <v>0</v>
      </c>
      <c r="U74" s="13">
        <f t="shared" si="11"/>
        <v>0</v>
      </c>
      <c r="V74" s="13">
        <f t="shared" si="12"/>
        <v>0</v>
      </c>
      <c r="W74" s="13">
        <f t="shared" si="13"/>
        <v>0</v>
      </c>
    </row>
    <row r="75" spans="1:23" ht="84" customHeight="1" x14ac:dyDescent="0.25">
      <c r="A75" s="20" t="s">
        <v>105</v>
      </c>
      <c r="B75" s="10"/>
      <c r="C75" s="18" t="str">
        <f t="shared" si="7"/>
        <v>Showroom</v>
      </c>
      <c r="D75" s="11">
        <v>5702018056967</v>
      </c>
      <c r="E75" s="32" t="s">
        <v>598</v>
      </c>
      <c r="F75" s="9" t="s">
        <v>74</v>
      </c>
      <c r="G75" s="33" t="s">
        <v>75</v>
      </c>
      <c r="H75" s="31" t="s">
        <v>5</v>
      </c>
      <c r="I75" s="27"/>
      <c r="J75" s="12">
        <v>220.86</v>
      </c>
      <c r="K75" s="19">
        <f t="shared" si="8"/>
        <v>0</v>
      </c>
      <c r="L75" s="13">
        <v>220.86</v>
      </c>
      <c r="M75" s="28">
        <v>46174</v>
      </c>
      <c r="N75" s="35">
        <v>0</v>
      </c>
      <c r="O75" s="14">
        <v>0.01</v>
      </c>
      <c r="P75" s="15">
        <f t="shared" si="9"/>
        <v>218.65</v>
      </c>
      <c r="Q75" s="16">
        <v>3</v>
      </c>
      <c r="R75" s="13">
        <v>299.99</v>
      </c>
      <c r="S75" s="13"/>
      <c r="T75" s="17">
        <f t="shared" si="10"/>
        <v>0</v>
      </c>
      <c r="U75" s="13">
        <f t="shared" si="11"/>
        <v>0</v>
      </c>
      <c r="V75" s="13">
        <f t="shared" si="12"/>
        <v>0</v>
      </c>
      <c r="W75" s="13">
        <f t="shared" si="13"/>
        <v>0</v>
      </c>
    </row>
    <row r="76" spans="1:23" ht="84" customHeight="1" x14ac:dyDescent="0.25">
      <c r="A76" s="20" t="s">
        <v>104</v>
      </c>
      <c r="B76" s="16"/>
      <c r="C76" s="18" t="str">
        <f t="shared" si="7"/>
        <v>Showroom</v>
      </c>
      <c r="D76" s="11">
        <v>5702018056950</v>
      </c>
      <c r="E76" s="32" t="s">
        <v>597</v>
      </c>
      <c r="F76" s="9" t="s">
        <v>74</v>
      </c>
      <c r="G76" s="33" t="s">
        <v>75</v>
      </c>
      <c r="H76" s="27"/>
      <c r="I76" s="30" t="s">
        <v>6</v>
      </c>
      <c r="J76" s="12">
        <v>220.86</v>
      </c>
      <c r="K76" s="19">
        <f t="shared" si="8"/>
        <v>0</v>
      </c>
      <c r="L76" s="13">
        <v>220.86</v>
      </c>
      <c r="M76" s="28">
        <v>46023</v>
      </c>
      <c r="N76" s="35">
        <v>0</v>
      </c>
      <c r="O76" s="14">
        <v>0.01</v>
      </c>
      <c r="P76" s="15">
        <f t="shared" si="9"/>
        <v>218.65</v>
      </c>
      <c r="Q76" s="16">
        <v>3</v>
      </c>
      <c r="R76" s="13">
        <v>299.99</v>
      </c>
      <c r="S76" s="13"/>
      <c r="T76" s="17">
        <f t="shared" si="10"/>
        <v>0</v>
      </c>
      <c r="U76" s="13">
        <f t="shared" si="11"/>
        <v>0</v>
      </c>
      <c r="V76" s="13">
        <f t="shared" si="12"/>
        <v>0</v>
      </c>
      <c r="W76" s="13">
        <f t="shared" si="13"/>
        <v>0</v>
      </c>
    </row>
    <row r="77" spans="1:23" ht="84" customHeight="1" x14ac:dyDescent="0.25">
      <c r="A77" s="20" t="s">
        <v>106</v>
      </c>
      <c r="B77" s="10"/>
      <c r="C77" s="18" t="str">
        <f t="shared" si="7"/>
        <v>Showroom</v>
      </c>
      <c r="D77" s="11">
        <v>5702018067949</v>
      </c>
      <c r="E77" s="32" t="s">
        <v>599</v>
      </c>
      <c r="F77" s="9" t="s">
        <v>74</v>
      </c>
      <c r="G77" s="33" t="s">
        <v>75</v>
      </c>
      <c r="H77" s="31" t="s">
        <v>5</v>
      </c>
      <c r="I77" s="27"/>
      <c r="J77" s="12">
        <v>287.11</v>
      </c>
      <c r="K77" s="19">
        <f t="shared" si="8"/>
        <v>-2.5669603984535549E-2</v>
      </c>
      <c r="L77" s="13">
        <v>279.74</v>
      </c>
      <c r="M77" s="28">
        <v>46174</v>
      </c>
      <c r="N77" s="35">
        <v>0</v>
      </c>
      <c r="O77" s="14">
        <v>0.01</v>
      </c>
      <c r="P77" s="15">
        <f t="shared" si="9"/>
        <v>276.94</v>
      </c>
      <c r="Q77" s="16">
        <v>3</v>
      </c>
      <c r="R77" s="13">
        <v>379.99</v>
      </c>
      <c r="S77" s="13"/>
      <c r="T77" s="17">
        <f t="shared" si="10"/>
        <v>0</v>
      </c>
      <c r="U77" s="13">
        <f t="shared" si="11"/>
        <v>0</v>
      </c>
      <c r="V77" s="13">
        <f t="shared" si="12"/>
        <v>0</v>
      </c>
      <c r="W77" s="13">
        <f t="shared" si="13"/>
        <v>0</v>
      </c>
    </row>
    <row r="78" spans="1:23" ht="84" customHeight="1" x14ac:dyDescent="0.25">
      <c r="A78" s="20" t="s">
        <v>107</v>
      </c>
      <c r="B78" s="16"/>
      <c r="C78" s="18" t="str">
        <f t="shared" si="7"/>
        <v>Showroom</v>
      </c>
      <c r="D78" s="11">
        <v>5702018056929</v>
      </c>
      <c r="E78" s="32" t="s">
        <v>600</v>
      </c>
      <c r="F78" s="9" t="s">
        <v>74</v>
      </c>
      <c r="G78" s="33" t="s">
        <v>75</v>
      </c>
      <c r="H78" s="27"/>
      <c r="I78" s="27"/>
      <c r="J78" s="12">
        <v>316.57</v>
      </c>
      <c r="K78" s="19">
        <f t="shared" si="8"/>
        <v>-2.3280790978298604E-2</v>
      </c>
      <c r="L78" s="13">
        <v>309.2</v>
      </c>
      <c r="M78" s="28">
        <v>46023</v>
      </c>
      <c r="N78" s="35">
        <v>0</v>
      </c>
      <c r="O78" s="14">
        <v>0.01</v>
      </c>
      <c r="P78" s="15">
        <f t="shared" si="9"/>
        <v>306.11</v>
      </c>
      <c r="Q78" s="16">
        <v>3</v>
      </c>
      <c r="R78" s="13">
        <v>419.99</v>
      </c>
      <c r="S78" s="13"/>
      <c r="T78" s="17">
        <f t="shared" si="10"/>
        <v>0</v>
      </c>
      <c r="U78" s="13">
        <f t="shared" si="11"/>
        <v>0</v>
      </c>
      <c r="V78" s="13">
        <f t="shared" si="12"/>
        <v>0</v>
      </c>
      <c r="W78" s="13">
        <f t="shared" si="13"/>
        <v>0</v>
      </c>
    </row>
    <row r="79" spans="1:23" ht="84" customHeight="1" x14ac:dyDescent="0.25">
      <c r="A79" s="20" t="s">
        <v>109</v>
      </c>
      <c r="B79" s="16"/>
      <c r="C79" s="18" t="str">
        <f t="shared" si="7"/>
        <v>Showroom</v>
      </c>
      <c r="D79" s="11">
        <v>5702017812519</v>
      </c>
      <c r="E79" s="32" t="s">
        <v>602</v>
      </c>
      <c r="F79" s="9" t="s">
        <v>74</v>
      </c>
      <c r="G79" s="33" t="s">
        <v>75</v>
      </c>
      <c r="H79" s="27"/>
      <c r="I79" s="27"/>
      <c r="J79" s="12">
        <v>323.18</v>
      </c>
      <c r="K79" s="19">
        <f t="shared" si="8"/>
        <v>-4.3226684819605232E-2</v>
      </c>
      <c r="L79" s="13">
        <v>309.20999999999998</v>
      </c>
      <c r="M79" s="28">
        <v>45658</v>
      </c>
      <c r="N79" s="35">
        <v>0</v>
      </c>
      <c r="O79" s="14">
        <v>0.01</v>
      </c>
      <c r="P79" s="15">
        <f t="shared" si="9"/>
        <v>306.12</v>
      </c>
      <c r="Q79" s="16">
        <v>3</v>
      </c>
      <c r="R79" s="13">
        <v>419.99</v>
      </c>
      <c r="S79" s="13"/>
      <c r="T79" s="17">
        <f t="shared" si="10"/>
        <v>0</v>
      </c>
      <c r="U79" s="13">
        <f t="shared" si="11"/>
        <v>0</v>
      </c>
      <c r="V79" s="13">
        <f t="shared" si="12"/>
        <v>0</v>
      </c>
      <c r="W79" s="13">
        <f t="shared" si="13"/>
        <v>0</v>
      </c>
    </row>
    <row r="80" spans="1:23" ht="84" customHeight="1" x14ac:dyDescent="0.25">
      <c r="A80" s="20" t="s">
        <v>108</v>
      </c>
      <c r="B80" s="16"/>
      <c r="C80" s="18" t="str">
        <f t="shared" si="7"/>
        <v>Showroom</v>
      </c>
      <c r="D80" s="11">
        <v>5702017416274</v>
      </c>
      <c r="E80" s="32" t="s">
        <v>601</v>
      </c>
      <c r="F80" s="9" t="s">
        <v>74</v>
      </c>
      <c r="G80" s="33" t="s">
        <v>75</v>
      </c>
      <c r="H80" s="27"/>
      <c r="I80" s="27"/>
      <c r="J80" s="12">
        <v>326.27999999999997</v>
      </c>
      <c r="K80" s="19">
        <f t="shared" si="8"/>
        <v>-5.2317028319235015E-2</v>
      </c>
      <c r="L80" s="13">
        <v>309.20999999999998</v>
      </c>
      <c r="M80" s="28">
        <v>45170</v>
      </c>
      <c r="N80" s="35">
        <v>0</v>
      </c>
      <c r="O80" s="14">
        <v>0.01</v>
      </c>
      <c r="P80" s="15">
        <f t="shared" si="9"/>
        <v>306.12</v>
      </c>
      <c r="Q80" s="16">
        <v>3</v>
      </c>
      <c r="R80" s="13">
        <v>419.99</v>
      </c>
      <c r="S80" s="13"/>
      <c r="T80" s="17">
        <f t="shared" si="10"/>
        <v>0</v>
      </c>
      <c r="U80" s="13">
        <f t="shared" si="11"/>
        <v>0</v>
      </c>
      <c r="V80" s="13">
        <f t="shared" si="12"/>
        <v>0</v>
      </c>
      <c r="W80" s="13">
        <f t="shared" si="13"/>
        <v>0</v>
      </c>
    </row>
    <row r="81" spans="1:23" ht="84" customHeight="1" x14ac:dyDescent="0.25">
      <c r="A81" s="20" t="s">
        <v>110</v>
      </c>
      <c r="B81" s="10"/>
      <c r="C81" s="18" t="str">
        <f t="shared" si="7"/>
        <v>Showroom</v>
      </c>
      <c r="D81" s="11">
        <v>5702018056851</v>
      </c>
      <c r="E81" s="32" t="s">
        <v>603</v>
      </c>
      <c r="F81" s="9" t="s">
        <v>74</v>
      </c>
      <c r="G81" s="33" t="s">
        <v>75</v>
      </c>
      <c r="H81" s="31" t="s">
        <v>5</v>
      </c>
      <c r="I81" s="27"/>
      <c r="J81" s="12">
        <v>392.22</v>
      </c>
      <c r="K81" s="19">
        <f t="shared" si="8"/>
        <v>0</v>
      </c>
      <c r="L81" s="13">
        <v>392.22</v>
      </c>
      <c r="M81" s="28">
        <v>46174</v>
      </c>
      <c r="N81" s="35">
        <v>0</v>
      </c>
      <c r="O81" s="14">
        <v>0.01</v>
      </c>
      <c r="P81" s="15">
        <f t="shared" si="9"/>
        <v>388.3</v>
      </c>
      <c r="Q81" s="16">
        <v>2</v>
      </c>
      <c r="R81" s="13">
        <v>519.99</v>
      </c>
      <c r="S81" s="13"/>
      <c r="T81" s="17">
        <f t="shared" si="10"/>
        <v>0</v>
      </c>
      <c r="U81" s="13">
        <f t="shared" si="11"/>
        <v>0</v>
      </c>
      <c r="V81" s="13">
        <f t="shared" si="12"/>
        <v>0</v>
      </c>
      <c r="W81" s="13">
        <f t="shared" si="13"/>
        <v>0</v>
      </c>
    </row>
    <row r="82" spans="1:23" ht="84" customHeight="1" x14ac:dyDescent="0.25">
      <c r="A82" s="20" t="s">
        <v>111</v>
      </c>
      <c r="B82" s="16"/>
      <c r="C82" s="18" t="str">
        <f t="shared" si="7"/>
        <v>Showroom</v>
      </c>
      <c r="D82" s="11">
        <v>5702017162126</v>
      </c>
      <c r="E82" s="32" t="s">
        <v>604</v>
      </c>
      <c r="F82" s="9" t="s">
        <v>74</v>
      </c>
      <c r="G82" s="33" t="s">
        <v>75</v>
      </c>
      <c r="H82" s="27"/>
      <c r="I82" s="27"/>
      <c r="J82" s="12">
        <v>531.16</v>
      </c>
      <c r="K82" s="19">
        <f t="shared" si="8"/>
        <v>-2.0144589200993934E-2</v>
      </c>
      <c r="L82" s="13">
        <v>520.46</v>
      </c>
      <c r="M82" s="28">
        <v>44927</v>
      </c>
      <c r="N82" s="35">
        <v>0</v>
      </c>
      <c r="O82" s="14">
        <v>0.01</v>
      </c>
      <c r="P82" s="15">
        <f t="shared" si="9"/>
        <v>515.26</v>
      </c>
      <c r="Q82" s="16">
        <v>2</v>
      </c>
      <c r="R82" s="13">
        <v>689.99</v>
      </c>
      <c r="S82" s="13"/>
      <c r="T82" s="17">
        <f t="shared" si="10"/>
        <v>0</v>
      </c>
      <c r="U82" s="13">
        <f t="shared" si="11"/>
        <v>0</v>
      </c>
      <c r="V82" s="13">
        <f t="shared" si="12"/>
        <v>0</v>
      </c>
      <c r="W82" s="13">
        <f t="shared" si="13"/>
        <v>0</v>
      </c>
    </row>
    <row r="83" spans="1:23" ht="84" customHeight="1" x14ac:dyDescent="0.25">
      <c r="A83" s="20" t="s">
        <v>112</v>
      </c>
      <c r="B83" s="16"/>
      <c r="C83" s="18" t="str">
        <f t="shared" si="7"/>
        <v>Showroom</v>
      </c>
      <c r="D83" s="11">
        <v>5702017822198</v>
      </c>
      <c r="E83" s="32" t="s">
        <v>605</v>
      </c>
      <c r="F83" s="9" t="s">
        <v>74</v>
      </c>
      <c r="G83" s="33" t="s">
        <v>75</v>
      </c>
      <c r="H83" s="27"/>
      <c r="I83" s="27"/>
      <c r="J83" s="12">
        <v>678.87</v>
      </c>
      <c r="K83" s="19">
        <f t="shared" si="8"/>
        <v>-3.3364267090901012E-2</v>
      </c>
      <c r="L83" s="13">
        <v>656.22</v>
      </c>
      <c r="M83" s="28">
        <v>46387</v>
      </c>
      <c r="N83" s="35">
        <v>0</v>
      </c>
      <c r="O83" s="14">
        <v>0.01</v>
      </c>
      <c r="P83" s="15">
        <f t="shared" si="9"/>
        <v>649.66</v>
      </c>
      <c r="Q83" s="16">
        <v>1</v>
      </c>
      <c r="R83" s="13">
        <v>869.99</v>
      </c>
      <c r="S83" s="13"/>
      <c r="T83" s="17">
        <f t="shared" si="10"/>
        <v>0</v>
      </c>
      <c r="U83" s="13">
        <f t="shared" si="11"/>
        <v>0</v>
      </c>
      <c r="V83" s="13">
        <f t="shared" si="12"/>
        <v>0</v>
      </c>
      <c r="W83" s="13">
        <f t="shared" si="13"/>
        <v>0</v>
      </c>
    </row>
    <row r="84" spans="1:23" ht="84" customHeight="1" x14ac:dyDescent="0.25">
      <c r="A84" s="20" t="s">
        <v>113</v>
      </c>
      <c r="B84" s="16"/>
      <c r="C84" s="18" t="str">
        <f t="shared" si="7"/>
        <v>Showroom</v>
      </c>
      <c r="D84" s="11">
        <v>5702018056974</v>
      </c>
      <c r="E84" s="32" t="s">
        <v>606</v>
      </c>
      <c r="F84" s="9" t="s">
        <v>74</v>
      </c>
      <c r="G84" s="33" t="s">
        <v>75</v>
      </c>
      <c r="H84" s="27"/>
      <c r="I84" s="27"/>
      <c r="J84" s="12">
        <v>663.77</v>
      </c>
      <c r="K84" s="19">
        <f t="shared" si="8"/>
        <v>-1.1374421862994644E-2</v>
      </c>
      <c r="L84" s="13">
        <v>656.22</v>
      </c>
      <c r="M84" s="28">
        <v>46082</v>
      </c>
      <c r="N84" s="35">
        <v>0</v>
      </c>
      <c r="O84" s="14">
        <v>0.01</v>
      </c>
      <c r="P84" s="15">
        <f t="shared" si="9"/>
        <v>649.66</v>
      </c>
      <c r="Q84" s="16">
        <v>1</v>
      </c>
      <c r="R84" s="13">
        <v>869.99</v>
      </c>
      <c r="S84" s="13"/>
      <c r="T84" s="17">
        <f t="shared" si="10"/>
        <v>0</v>
      </c>
      <c r="U84" s="13">
        <f t="shared" si="11"/>
        <v>0</v>
      </c>
      <c r="V84" s="13">
        <f t="shared" si="12"/>
        <v>0</v>
      </c>
      <c r="W84" s="13">
        <f t="shared" si="13"/>
        <v>0</v>
      </c>
    </row>
    <row r="85" spans="1:23" ht="84" customHeight="1" x14ac:dyDescent="0.25">
      <c r="A85" s="20" t="s">
        <v>114</v>
      </c>
      <c r="B85" s="16"/>
      <c r="C85" s="18" t="str">
        <f t="shared" si="7"/>
        <v>Showroom</v>
      </c>
      <c r="D85" s="11">
        <v>5702017184265</v>
      </c>
      <c r="E85" s="32" t="s">
        <v>607</v>
      </c>
      <c r="F85" s="9" t="s">
        <v>115</v>
      </c>
      <c r="G85" s="33" t="s">
        <v>116</v>
      </c>
      <c r="H85" s="27"/>
      <c r="I85" s="27"/>
      <c r="J85" s="12">
        <v>28.8</v>
      </c>
      <c r="K85" s="19">
        <f t="shared" si="8"/>
        <v>-8.9236111111111072E-2</v>
      </c>
      <c r="L85" s="13">
        <v>26.23</v>
      </c>
      <c r="M85" s="28">
        <v>44927</v>
      </c>
      <c r="N85" s="35">
        <v>0</v>
      </c>
      <c r="O85" s="14">
        <v>0.01</v>
      </c>
      <c r="P85" s="15">
        <f t="shared" si="9"/>
        <v>25.97</v>
      </c>
      <c r="Q85" s="16">
        <v>12</v>
      </c>
      <c r="R85" s="13">
        <v>36.99</v>
      </c>
      <c r="S85" s="13"/>
      <c r="T85" s="17">
        <f t="shared" si="10"/>
        <v>0</v>
      </c>
      <c r="U85" s="13">
        <f t="shared" si="11"/>
        <v>0</v>
      </c>
      <c r="V85" s="13">
        <f t="shared" si="12"/>
        <v>0</v>
      </c>
      <c r="W85" s="13">
        <f t="shared" si="13"/>
        <v>0</v>
      </c>
    </row>
    <row r="86" spans="1:23" ht="84" customHeight="1" x14ac:dyDescent="0.25">
      <c r="A86" s="20" t="s">
        <v>117</v>
      </c>
      <c r="B86" s="16"/>
      <c r="C86" s="18" t="str">
        <f t="shared" si="7"/>
        <v>Showroom</v>
      </c>
      <c r="D86" s="11">
        <v>5702017822204</v>
      </c>
      <c r="E86" s="32" t="s">
        <v>608</v>
      </c>
      <c r="F86" s="9" t="s">
        <v>115</v>
      </c>
      <c r="G86" s="33" t="s">
        <v>116</v>
      </c>
      <c r="H86" s="27"/>
      <c r="I86" s="27"/>
      <c r="J86" s="12">
        <v>31.26</v>
      </c>
      <c r="K86" s="19">
        <f t="shared" si="8"/>
        <v>-4.7344849648112586E-2</v>
      </c>
      <c r="L86" s="13">
        <v>29.78</v>
      </c>
      <c r="M86" s="28">
        <v>45658</v>
      </c>
      <c r="N86" s="35">
        <v>0</v>
      </c>
      <c r="O86" s="14">
        <v>0.01</v>
      </c>
      <c r="P86" s="15">
        <f t="shared" si="9"/>
        <v>29.48</v>
      </c>
      <c r="Q86" s="16">
        <v>4</v>
      </c>
      <c r="R86" s="13">
        <v>41.99</v>
      </c>
      <c r="S86" s="13"/>
      <c r="T86" s="17">
        <f t="shared" si="10"/>
        <v>0</v>
      </c>
      <c r="U86" s="13">
        <f t="shared" si="11"/>
        <v>0</v>
      </c>
      <c r="V86" s="13">
        <f t="shared" si="12"/>
        <v>0</v>
      </c>
      <c r="W86" s="13">
        <f t="shared" si="13"/>
        <v>0</v>
      </c>
    </row>
    <row r="87" spans="1:23" ht="84" customHeight="1" x14ac:dyDescent="0.25">
      <c r="A87" s="20" t="s">
        <v>118</v>
      </c>
      <c r="B87" s="16"/>
      <c r="C87" s="18" t="str">
        <f t="shared" si="7"/>
        <v>Showroom</v>
      </c>
      <c r="D87" s="11">
        <v>5702017185279</v>
      </c>
      <c r="E87" s="32" t="s">
        <v>609</v>
      </c>
      <c r="F87" s="9" t="s">
        <v>115</v>
      </c>
      <c r="G87" s="33" t="s">
        <v>116</v>
      </c>
      <c r="H87" s="27"/>
      <c r="I87" s="27"/>
      <c r="J87" s="12">
        <v>45.38</v>
      </c>
      <c r="K87" s="19">
        <f t="shared" si="8"/>
        <v>-3.1291317761128257E-2</v>
      </c>
      <c r="L87" s="13">
        <v>43.96</v>
      </c>
      <c r="M87" s="28">
        <v>44927</v>
      </c>
      <c r="N87" s="35">
        <v>0</v>
      </c>
      <c r="O87" s="14">
        <v>0.01</v>
      </c>
      <c r="P87" s="15">
        <f t="shared" si="9"/>
        <v>43.52</v>
      </c>
      <c r="Q87" s="16">
        <v>12</v>
      </c>
      <c r="R87" s="13">
        <v>61.99</v>
      </c>
      <c r="S87" s="13"/>
      <c r="T87" s="17">
        <f t="shared" si="10"/>
        <v>0</v>
      </c>
      <c r="U87" s="13">
        <f t="shared" si="11"/>
        <v>0</v>
      </c>
      <c r="V87" s="13">
        <f t="shared" si="12"/>
        <v>0</v>
      </c>
      <c r="W87" s="13">
        <f t="shared" si="13"/>
        <v>0</v>
      </c>
    </row>
    <row r="88" spans="1:23" ht="84" customHeight="1" x14ac:dyDescent="0.25">
      <c r="A88" s="20" t="s">
        <v>119</v>
      </c>
      <c r="B88" s="16"/>
      <c r="C88" s="18" t="str">
        <f t="shared" si="7"/>
        <v>Showroom</v>
      </c>
      <c r="D88" s="11">
        <v>5702016111330</v>
      </c>
      <c r="E88" s="32" t="s">
        <v>610</v>
      </c>
      <c r="F88" s="9" t="s">
        <v>115</v>
      </c>
      <c r="G88" s="33" t="s">
        <v>116</v>
      </c>
      <c r="H88" s="27"/>
      <c r="I88" s="27"/>
      <c r="J88" s="12">
        <v>62.96</v>
      </c>
      <c r="K88" s="19">
        <f t="shared" si="8"/>
        <v>-7.6556543837357105E-2</v>
      </c>
      <c r="L88" s="13">
        <v>58.14</v>
      </c>
      <c r="M88" s="28">
        <v>44927</v>
      </c>
      <c r="N88" s="35">
        <v>0</v>
      </c>
      <c r="O88" s="14">
        <v>0.01</v>
      </c>
      <c r="P88" s="15">
        <f t="shared" si="9"/>
        <v>57.56</v>
      </c>
      <c r="Q88" s="16">
        <v>6</v>
      </c>
      <c r="R88" s="13">
        <v>81.99</v>
      </c>
      <c r="S88" s="13"/>
      <c r="T88" s="17">
        <f t="shared" si="10"/>
        <v>0</v>
      </c>
      <c r="U88" s="13">
        <f t="shared" si="11"/>
        <v>0</v>
      </c>
      <c r="V88" s="13">
        <f t="shared" si="12"/>
        <v>0</v>
      </c>
      <c r="W88" s="13">
        <f t="shared" si="13"/>
        <v>0</v>
      </c>
    </row>
    <row r="89" spans="1:23" ht="84" customHeight="1" x14ac:dyDescent="0.25">
      <c r="A89" s="20" t="s">
        <v>120</v>
      </c>
      <c r="B89" s="16"/>
      <c r="C89" s="18" t="str">
        <f t="shared" si="7"/>
        <v>Showroom</v>
      </c>
      <c r="D89" s="11">
        <v>5702015357180</v>
      </c>
      <c r="E89" s="32" t="s">
        <v>611</v>
      </c>
      <c r="F89" s="9" t="s">
        <v>115</v>
      </c>
      <c r="G89" s="33" t="s">
        <v>116</v>
      </c>
      <c r="H89" s="27"/>
      <c r="I89" s="27"/>
      <c r="J89" s="12">
        <v>96.83</v>
      </c>
      <c r="K89" s="19">
        <f t="shared" si="8"/>
        <v>-8.4684498605804071E-2</v>
      </c>
      <c r="L89" s="13">
        <v>88.63</v>
      </c>
      <c r="M89" s="28">
        <v>44927</v>
      </c>
      <c r="N89" s="35">
        <v>0</v>
      </c>
      <c r="O89" s="14">
        <v>0.01</v>
      </c>
      <c r="P89" s="15">
        <f t="shared" si="9"/>
        <v>87.74</v>
      </c>
      <c r="Q89" s="16">
        <v>2</v>
      </c>
      <c r="R89" s="13">
        <v>124.99</v>
      </c>
      <c r="S89" s="13"/>
      <c r="T89" s="17">
        <f t="shared" si="10"/>
        <v>0</v>
      </c>
      <c r="U89" s="13">
        <f t="shared" si="11"/>
        <v>0</v>
      </c>
      <c r="V89" s="13">
        <f t="shared" si="12"/>
        <v>0</v>
      </c>
      <c r="W89" s="13">
        <f t="shared" si="13"/>
        <v>0</v>
      </c>
    </row>
    <row r="90" spans="1:23" ht="84" customHeight="1" x14ac:dyDescent="0.25">
      <c r="A90" s="20" t="s">
        <v>121</v>
      </c>
      <c r="B90" s="16"/>
      <c r="C90" s="18" t="str">
        <f t="shared" si="7"/>
        <v>Showroom</v>
      </c>
      <c r="D90" s="11">
        <v>5702015357197</v>
      </c>
      <c r="E90" s="32" t="s">
        <v>612</v>
      </c>
      <c r="F90" s="9" t="s">
        <v>115</v>
      </c>
      <c r="G90" s="33" t="s">
        <v>116</v>
      </c>
      <c r="H90" s="27"/>
      <c r="I90" s="27"/>
      <c r="J90" s="12">
        <v>159.83000000000001</v>
      </c>
      <c r="K90" s="19">
        <f t="shared" si="8"/>
        <v>-3.2722267409122319E-2</v>
      </c>
      <c r="L90" s="13">
        <v>154.6</v>
      </c>
      <c r="M90" s="28">
        <v>44927</v>
      </c>
      <c r="N90" s="35">
        <v>0</v>
      </c>
      <c r="O90" s="14">
        <v>0.01</v>
      </c>
      <c r="P90" s="15">
        <f t="shared" si="9"/>
        <v>153.05000000000001</v>
      </c>
      <c r="Q90" s="16">
        <v>2</v>
      </c>
      <c r="R90" s="13">
        <v>209.99</v>
      </c>
      <c r="S90" s="13"/>
      <c r="T90" s="17">
        <f t="shared" si="10"/>
        <v>0</v>
      </c>
      <c r="U90" s="13">
        <f t="shared" si="11"/>
        <v>0</v>
      </c>
      <c r="V90" s="13">
        <f t="shared" si="12"/>
        <v>0</v>
      </c>
      <c r="W90" s="13">
        <f t="shared" si="13"/>
        <v>0</v>
      </c>
    </row>
    <row r="91" spans="1:23" ht="84" customHeight="1" x14ac:dyDescent="0.25">
      <c r="A91" s="20" t="s">
        <v>122</v>
      </c>
      <c r="B91" s="10"/>
      <c r="C91" s="18" t="str">
        <f t="shared" si="7"/>
        <v>Showroom</v>
      </c>
      <c r="D91" s="11">
        <v>5702018054772</v>
      </c>
      <c r="E91" s="32" t="s">
        <v>613</v>
      </c>
      <c r="F91" s="9" t="s">
        <v>115</v>
      </c>
      <c r="G91" s="33" t="s">
        <v>116</v>
      </c>
      <c r="H91" s="31" t="s">
        <v>5</v>
      </c>
      <c r="I91" s="27"/>
      <c r="J91" s="12">
        <v>161.97</v>
      </c>
      <c r="K91" s="19">
        <f t="shared" si="8"/>
        <v>-4.5502253503735268E-2</v>
      </c>
      <c r="L91" s="13">
        <v>154.6</v>
      </c>
      <c r="M91" s="28">
        <v>46174</v>
      </c>
      <c r="N91" s="35">
        <v>0</v>
      </c>
      <c r="O91" s="14">
        <v>0.01</v>
      </c>
      <c r="P91" s="15">
        <f t="shared" si="9"/>
        <v>153.05000000000001</v>
      </c>
      <c r="Q91" s="16">
        <v>2</v>
      </c>
      <c r="R91" s="13">
        <v>209.99</v>
      </c>
      <c r="S91" s="13"/>
      <c r="T91" s="17">
        <f t="shared" si="10"/>
        <v>0</v>
      </c>
      <c r="U91" s="13">
        <f t="shared" si="11"/>
        <v>0</v>
      </c>
      <c r="V91" s="13">
        <f t="shared" si="12"/>
        <v>0</v>
      </c>
      <c r="W91" s="13">
        <f t="shared" si="13"/>
        <v>0</v>
      </c>
    </row>
    <row r="92" spans="1:23" ht="84" customHeight="1" x14ac:dyDescent="0.25">
      <c r="A92" s="20" t="s">
        <v>126</v>
      </c>
      <c r="B92" s="16"/>
      <c r="C92" s="18" t="str">
        <f t="shared" si="7"/>
        <v>Showroom</v>
      </c>
      <c r="D92" s="11">
        <v>5702017415932</v>
      </c>
      <c r="E92" s="32" t="s">
        <v>615</v>
      </c>
      <c r="F92" s="9" t="s">
        <v>124</v>
      </c>
      <c r="G92" s="33" t="s">
        <v>125</v>
      </c>
      <c r="H92" s="27"/>
      <c r="I92" s="27"/>
      <c r="J92" s="12">
        <v>30.6</v>
      </c>
      <c r="K92" s="19">
        <f t="shared" si="8"/>
        <v>-2.6797385620915048E-2</v>
      </c>
      <c r="L92" s="13">
        <v>29.78</v>
      </c>
      <c r="M92" s="28">
        <v>44986</v>
      </c>
      <c r="N92" s="35">
        <v>0</v>
      </c>
      <c r="O92" s="14">
        <v>0.01</v>
      </c>
      <c r="P92" s="15">
        <f t="shared" si="9"/>
        <v>29.48</v>
      </c>
      <c r="Q92" s="16">
        <v>4</v>
      </c>
      <c r="R92" s="13">
        <v>41.99</v>
      </c>
      <c r="S92" s="13"/>
      <c r="T92" s="17">
        <f t="shared" si="10"/>
        <v>0</v>
      </c>
      <c r="U92" s="13">
        <f t="shared" si="11"/>
        <v>0</v>
      </c>
      <c r="V92" s="13">
        <f t="shared" si="12"/>
        <v>0</v>
      </c>
      <c r="W92" s="13">
        <f t="shared" si="13"/>
        <v>0</v>
      </c>
    </row>
    <row r="93" spans="1:23" ht="84" customHeight="1" x14ac:dyDescent="0.25">
      <c r="A93" s="20" t="s">
        <v>123</v>
      </c>
      <c r="B93" s="16"/>
      <c r="C93" s="18" t="str">
        <f t="shared" si="7"/>
        <v>Showroom</v>
      </c>
      <c r="D93" s="11">
        <v>5702017415871</v>
      </c>
      <c r="E93" s="32" t="s">
        <v>614</v>
      </c>
      <c r="F93" s="9" t="s">
        <v>124</v>
      </c>
      <c r="G93" s="33" t="s">
        <v>125</v>
      </c>
      <c r="H93" s="27"/>
      <c r="I93" s="27"/>
      <c r="J93" s="12">
        <v>30.6</v>
      </c>
      <c r="K93" s="19">
        <f t="shared" si="8"/>
        <v>-2.6797385620915048E-2</v>
      </c>
      <c r="L93" s="13">
        <v>29.78</v>
      </c>
      <c r="M93" s="28">
        <v>44986</v>
      </c>
      <c r="N93" s="35">
        <v>0</v>
      </c>
      <c r="O93" s="14">
        <v>0.01</v>
      </c>
      <c r="P93" s="15">
        <f t="shared" si="9"/>
        <v>29.48</v>
      </c>
      <c r="Q93" s="16">
        <v>4</v>
      </c>
      <c r="R93" s="13">
        <v>41.99</v>
      </c>
      <c r="S93" s="13"/>
      <c r="T93" s="17">
        <f t="shared" si="10"/>
        <v>0</v>
      </c>
      <c r="U93" s="13">
        <f t="shared" si="11"/>
        <v>0</v>
      </c>
      <c r="V93" s="13">
        <f t="shared" si="12"/>
        <v>0</v>
      </c>
      <c r="W93" s="13">
        <f t="shared" si="13"/>
        <v>0</v>
      </c>
    </row>
    <row r="94" spans="1:23" ht="84" customHeight="1" x14ac:dyDescent="0.25">
      <c r="A94" s="20" t="s">
        <v>127</v>
      </c>
      <c r="B94" s="16"/>
      <c r="C94" s="18" t="str">
        <f t="shared" si="7"/>
        <v>Showroom</v>
      </c>
      <c r="D94" s="11">
        <v>5702018033197</v>
      </c>
      <c r="E94" s="32" t="s">
        <v>616</v>
      </c>
      <c r="F94" s="9" t="s">
        <v>124</v>
      </c>
      <c r="G94" s="33" t="s">
        <v>125</v>
      </c>
      <c r="H94" s="27"/>
      <c r="I94" s="27"/>
      <c r="J94" s="12">
        <v>29.78</v>
      </c>
      <c r="K94" s="19">
        <f t="shared" si="8"/>
        <v>0</v>
      </c>
      <c r="L94" s="13">
        <v>29.78</v>
      </c>
      <c r="M94" s="28">
        <v>46023</v>
      </c>
      <c r="N94" s="35">
        <v>0</v>
      </c>
      <c r="O94" s="14">
        <v>0.01</v>
      </c>
      <c r="P94" s="15">
        <f t="shared" si="9"/>
        <v>29.48</v>
      </c>
      <c r="Q94" s="16">
        <v>4</v>
      </c>
      <c r="R94" s="13">
        <v>41.99</v>
      </c>
      <c r="S94" s="13"/>
      <c r="T94" s="17">
        <f t="shared" si="10"/>
        <v>0</v>
      </c>
      <c r="U94" s="13">
        <f t="shared" si="11"/>
        <v>0</v>
      </c>
      <c r="V94" s="13">
        <f t="shared" si="12"/>
        <v>0</v>
      </c>
      <c r="W94" s="13">
        <f t="shared" si="13"/>
        <v>0</v>
      </c>
    </row>
    <row r="95" spans="1:23" ht="84" customHeight="1" x14ac:dyDescent="0.25">
      <c r="A95" s="20" t="s">
        <v>128</v>
      </c>
      <c r="B95" s="16"/>
      <c r="C95" s="18" t="str">
        <f t="shared" si="7"/>
        <v>Showroom</v>
      </c>
      <c r="D95" s="11">
        <v>5702018033203</v>
      </c>
      <c r="E95" s="32" t="s">
        <v>617</v>
      </c>
      <c r="F95" s="9" t="s">
        <v>124</v>
      </c>
      <c r="G95" s="33" t="s">
        <v>125</v>
      </c>
      <c r="H95" s="27"/>
      <c r="I95" s="27"/>
      <c r="J95" s="12">
        <v>29.78</v>
      </c>
      <c r="K95" s="19">
        <f t="shared" si="8"/>
        <v>0</v>
      </c>
      <c r="L95" s="13">
        <v>29.78</v>
      </c>
      <c r="M95" s="28">
        <v>46023</v>
      </c>
      <c r="N95" s="35">
        <v>0</v>
      </c>
      <c r="O95" s="14">
        <v>0.01</v>
      </c>
      <c r="P95" s="15">
        <f t="shared" si="9"/>
        <v>29.48</v>
      </c>
      <c r="Q95" s="16">
        <v>4</v>
      </c>
      <c r="R95" s="13">
        <v>41.99</v>
      </c>
      <c r="S95" s="13"/>
      <c r="T95" s="17">
        <f t="shared" si="10"/>
        <v>0</v>
      </c>
      <c r="U95" s="13">
        <f t="shared" si="11"/>
        <v>0</v>
      </c>
      <c r="V95" s="13">
        <f t="shared" si="12"/>
        <v>0</v>
      </c>
      <c r="W95" s="13">
        <f t="shared" si="13"/>
        <v>0</v>
      </c>
    </row>
    <row r="96" spans="1:23" ht="84" customHeight="1" x14ac:dyDescent="0.25">
      <c r="A96" s="20" t="s">
        <v>129</v>
      </c>
      <c r="B96" s="16"/>
      <c r="C96" s="18" t="str">
        <f t="shared" si="7"/>
        <v>Showroom</v>
      </c>
      <c r="D96" s="11">
        <v>5702017822242</v>
      </c>
      <c r="E96" s="32" t="s">
        <v>619</v>
      </c>
      <c r="F96" s="9" t="s">
        <v>124</v>
      </c>
      <c r="G96" s="33" t="s">
        <v>125</v>
      </c>
      <c r="H96" s="27"/>
      <c r="I96" s="27"/>
      <c r="J96" s="12">
        <v>39.99</v>
      </c>
      <c r="K96" s="19">
        <f t="shared" si="8"/>
        <v>-2.4756189047261845E-2</v>
      </c>
      <c r="L96" s="13">
        <v>39</v>
      </c>
      <c r="M96" s="28">
        <v>45658</v>
      </c>
      <c r="N96" s="35">
        <v>0</v>
      </c>
      <c r="O96" s="14">
        <v>0.01</v>
      </c>
      <c r="P96" s="15">
        <f t="shared" si="9"/>
        <v>38.61</v>
      </c>
      <c r="Q96" s="16">
        <v>4</v>
      </c>
      <c r="R96" s="13">
        <v>54.99</v>
      </c>
      <c r="S96" s="13"/>
      <c r="T96" s="17">
        <f t="shared" si="10"/>
        <v>0</v>
      </c>
      <c r="U96" s="13">
        <f t="shared" si="11"/>
        <v>0</v>
      </c>
      <c r="V96" s="13">
        <f t="shared" si="12"/>
        <v>0</v>
      </c>
      <c r="W96" s="13">
        <f t="shared" si="13"/>
        <v>0</v>
      </c>
    </row>
    <row r="97" spans="1:23" ht="84" customHeight="1" x14ac:dyDescent="0.25">
      <c r="A97" s="20" t="s">
        <v>130</v>
      </c>
      <c r="B97" s="16"/>
      <c r="C97" s="18" t="str">
        <f t="shared" si="7"/>
        <v>Showroom</v>
      </c>
      <c r="D97" s="11">
        <v>5702017879956</v>
      </c>
      <c r="E97" s="32" t="s">
        <v>618</v>
      </c>
      <c r="F97" s="9" t="s">
        <v>124</v>
      </c>
      <c r="G97" s="33" t="s">
        <v>125</v>
      </c>
      <c r="H97" s="27"/>
      <c r="I97" s="27"/>
      <c r="J97" s="12">
        <v>47.26</v>
      </c>
      <c r="K97" s="19">
        <f t="shared" si="8"/>
        <v>-6.9826491747778219E-2</v>
      </c>
      <c r="L97" s="13">
        <v>43.96</v>
      </c>
      <c r="M97" s="28">
        <v>46599</v>
      </c>
      <c r="N97" s="35">
        <v>0</v>
      </c>
      <c r="O97" s="14">
        <v>0.01</v>
      </c>
      <c r="P97" s="15">
        <f t="shared" si="9"/>
        <v>43.52</v>
      </c>
      <c r="Q97" s="16">
        <v>4</v>
      </c>
      <c r="R97" s="13">
        <v>61.99</v>
      </c>
      <c r="S97" s="13"/>
      <c r="T97" s="17">
        <f t="shared" si="10"/>
        <v>0</v>
      </c>
      <c r="U97" s="13">
        <f t="shared" si="11"/>
        <v>0</v>
      </c>
      <c r="V97" s="13">
        <f t="shared" si="12"/>
        <v>0</v>
      </c>
      <c r="W97" s="13">
        <f t="shared" si="13"/>
        <v>0</v>
      </c>
    </row>
    <row r="98" spans="1:23" ht="84" customHeight="1" x14ac:dyDescent="0.25">
      <c r="A98" s="20" t="s">
        <v>132</v>
      </c>
      <c r="B98" s="16"/>
      <c r="C98" s="18" t="str">
        <f t="shared" si="7"/>
        <v>Showroom</v>
      </c>
      <c r="D98" s="11">
        <v>5702017584966</v>
      </c>
      <c r="E98" s="32" t="s">
        <v>621</v>
      </c>
      <c r="F98" s="9" t="s">
        <v>124</v>
      </c>
      <c r="G98" s="33" t="s">
        <v>125</v>
      </c>
      <c r="H98" s="27"/>
      <c r="I98" s="27"/>
      <c r="J98" s="12">
        <v>61.81</v>
      </c>
      <c r="K98" s="19">
        <f t="shared" si="8"/>
        <v>-5.937550558162108E-2</v>
      </c>
      <c r="L98" s="13">
        <v>58.14</v>
      </c>
      <c r="M98" s="28">
        <v>45292</v>
      </c>
      <c r="N98" s="35">
        <v>0</v>
      </c>
      <c r="O98" s="14">
        <v>0.01</v>
      </c>
      <c r="P98" s="15">
        <f t="shared" si="9"/>
        <v>57.56</v>
      </c>
      <c r="Q98" s="16">
        <v>8</v>
      </c>
      <c r="R98" s="13">
        <v>81.99</v>
      </c>
      <c r="S98" s="13"/>
      <c r="T98" s="17">
        <f t="shared" si="10"/>
        <v>0</v>
      </c>
      <c r="U98" s="13">
        <f t="shared" si="11"/>
        <v>0</v>
      </c>
      <c r="V98" s="13">
        <f t="shared" si="12"/>
        <v>0</v>
      </c>
      <c r="W98" s="13">
        <f t="shared" si="13"/>
        <v>0</v>
      </c>
    </row>
    <row r="99" spans="1:23" ht="84" customHeight="1" x14ac:dyDescent="0.25">
      <c r="A99" s="20" t="s">
        <v>131</v>
      </c>
      <c r="B99" s="16"/>
      <c r="C99" s="18" t="str">
        <f t="shared" si="7"/>
        <v>Showroom</v>
      </c>
      <c r="D99" s="11">
        <v>5702017567402</v>
      </c>
      <c r="E99" s="32" t="s">
        <v>620</v>
      </c>
      <c r="F99" s="9" t="s">
        <v>124</v>
      </c>
      <c r="G99" s="33" t="s">
        <v>125</v>
      </c>
      <c r="H99" s="27"/>
      <c r="I99" s="27"/>
      <c r="J99" s="12">
        <v>61.81</v>
      </c>
      <c r="K99" s="19">
        <f t="shared" si="8"/>
        <v>-5.937550558162108E-2</v>
      </c>
      <c r="L99" s="13">
        <v>58.14</v>
      </c>
      <c r="M99" s="28">
        <v>45292</v>
      </c>
      <c r="N99" s="35">
        <v>0</v>
      </c>
      <c r="O99" s="14">
        <v>0.01</v>
      </c>
      <c r="P99" s="15">
        <f t="shared" si="9"/>
        <v>57.56</v>
      </c>
      <c r="Q99" s="16">
        <v>8</v>
      </c>
      <c r="R99" s="13">
        <v>81.99</v>
      </c>
      <c r="S99" s="13"/>
      <c r="T99" s="17">
        <f t="shared" si="10"/>
        <v>0</v>
      </c>
      <c r="U99" s="13">
        <f t="shared" si="11"/>
        <v>0</v>
      </c>
      <c r="V99" s="13">
        <f t="shared" si="12"/>
        <v>0</v>
      </c>
      <c r="W99" s="13">
        <f t="shared" si="13"/>
        <v>0</v>
      </c>
    </row>
    <row r="100" spans="1:23" ht="84" customHeight="1" x14ac:dyDescent="0.25">
      <c r="A100" s="20" t="s">
        <v>133</v>
      </c>
      <c r="B100" s="16"/>
      <c r="C100" s="18" t="str">
        <f t="shared" si="7"/>
        <v>Showroom</v>
      </c>
      <c r="D100" s="11">
        <v>5702018054734</v>
      </c>
      <c r="E100" s="32" t="s">
        <v>622</v>
      </c>
      <c r="F100" s="9" t="s">
        <v>124</v>
      </c>
      <c r="G100" s="33" t="s">
        <v>125</v>
      </c>
      <c r="H100" s="27"/>
      <c r="I100" s="27"/>
      <c r="J100" s="12">
        <v>60.27</v>
      </c>
      <c r="K100" s="19">
        <f t="shared" si="8"/>
        <v>-3.5340965654554579E-2</v>
      </c>
      <c r="L100" s="13">
        <v>58.14</v>
      </c>
      <c r="M100" s="28">
        <v>46023</v>
      </c>
      <c r="N100" s="35">
        <v>0</v>
      </c>
      <c r="O100" s="14">
        <v>0.01</v>
      </c>
      <c r="P100" s="15">
        <f t="shared" si="9"/>
        <v>57.56</v>
      </c>
      <c r="Q100" s="16">
        <v>8</v>
      </c>
      <c r="R100" s="13">
        <v>81.99</v>
      </c>
      <c r="S100" s="13"/>
      <c r="T100" s="17">
        <f t="shared" si="10"/>
        <v>0</v>
      </c>
      <c r="U100" s="13">
        <f t="shared" si="11"/>
        <v>0</v>
      </c>
      <c r="V100" s="13">
        <f t="shared" si="12"/>
        <v>0</v>
      </c>
      <c r="W100" s="13">
        <f t="shared" si="13"/>
        <v>0</v>
      </c>
    </row>
    <row r="101" spans="1:23" ht="84" customHeight="1" x14ac:dyDescent="0.25">
      <c r="A101" s="20" t="s">
        <v>135</v>
      </c>
      <c r="B101" s="16"/>
      <c r="C101" s="18" t="str">
        <f t="shared" si="7"/>
        <v>Showroom</v>
      </c>
      <c r="D101" s="11">
        <v>5702017822457</v>
      </c>
      <c r="E101" s="32" t="s">
        <v>624</v>
      </c>
      <c r="F101" s="9" t="s">
        <v>124</v>
      </c>
      <c r="G101" s="33" t="s">
        <v>125</v>
      </c>
      <c r="H101" s="27"/>
      <c r="I101" s="27"/>
      <c r="J101" s="12">
        <v>79.989999999999995</v>
      </c>
      <c r="K101" s="19">
        <f t="shared" si="8"/>
        <v>-6.9133641705213189E-2</v>
      </c>
      <c r="L101" s="13">
        <v>74.459999999999994</v>
      </c>
      <c r="M101" s="28">
        <v>45717</v>
      </c>
      <c r="N101" s="35">
        <v>0</v>
      </c>
      <c r="O101" s="14">
        <v>0.01</v>
      </c>
      <c r="P101" s="15">
        <f t="shared" si="9"/>
        <v>73.72</v>
      </c>
      <c r="Q101" s="16">
        <v>6</v>
      </c>
      <c r="R101" s="13">
        <v>104.99</v>
      </c>
      <c r="S101" s="13"/>
      <c r="T101" s="17">
        <f t="shared" si="10"/>
        <v>0</v>
      </c>
      <c r="U101" s="13">
        <f t="shared" si="11"/>
        <v>0</v>
      </c>
      <c r="V101" s="13">
        <f t="shared" si="12"/>
        <v>0</v>
      </c>
      <c r="W101" s="13">
        <f t="shared" si="13"/>
        <v>0</v>
      </c>
    </row>
    <row r="102" spans="1:23" ht="84" customHeight="1" x14ac:dyDescent="0.25">
      <c r="A102" s="20" t="s">
        <v>136</v>
      </c>
      <c r="B102" s="16"/>
      <c r="C102" s="18" t="str">
        <f t="shared" si="7"/>
        <v>Showroom</v>
      </c>
      <c r="D102" s="11">
        <v>5702018033210</v>
      </c>
      <c r="E102" s="32" t="s">
        <v>625</v>
      </c>
      <c r="F102" s="9" t="s">
        <v>124</v>
      </c>
      <c r="G102" s="33" t="s">
        <v>125</v>
      </c>
      <c r="H102" s="27"/>
      <c r="I102" s="27"/>
      <c r="J102" s="12">
        <v>78</v>
      </c>
      <c r="K102" s="19">
        <f t="shared" si="8"/>
        <v>-4.5384615384615468E-2</v>
      </c>
      <c r="L102" s="13">
        <v>74.459999999999994</v>
      </c>
      <c r="M102" s="28">
        <v>46023</v>
      </c>
      <c r="N102" s="35">
        <v>0</v>
      </c>
      <c r="O102" s="14">
        <v>0.01</v>
      </c>
      <c r="P102" s="15">
        <f t="shared" si="9"/>
        <v>73.72</v>
      </c>
      <c r="Q102" s="16">
        <v>8</v>
      </c>
      <c r="R102" s="13">
        <v>104.99</v>
      </c>
      <c r="S102" s="13"/>
      <c r="T102" s="17">
        <f t="shared" si="10"/>
        <v>0</v>
      </c>
      <c r="U102" s="13">
        <f t="shared" si="11"/>
        <v>0</v>
      </c>
      <c r="V102" s="13">
        <f t="shared" si="12"/>
        <v>0</v>
      </c>
      <c r="W102" s="13">
        <f t="shared" si="13"/>
        <v>0</v>
      </c>
    </row>
    <row r="103" spans="1:23" ht="84" customHeight="1" x14ac:dyDescent="0.25">
      <c r="A103" s="20" t="s">
        <v>134</v>
      </c>
      <c r="B103" s="16"/>
      <c r="C103" s="18" t="str">
        <f t="shared" si="7"/>
        <v>Showroom</v>
      </c>
      <c r="D103" s="11">
        <v>5702017822389</v>
      </c>
      <c r="E103" s="32" t="s">
        <v>623</v>
      </c>
      <c r="F103" s="9" t="s">
        <v>124</v>
      </c>
      <c r="G103" s="33" t="s">
        <v>125</v>
      </c>
      <c r="H103" s="27"/>
      <c r="I103" s="27"/>
      <c r="J103" s="12">
        <v>79.989999999999995</v>
      </c>
      <c r="K103" s="19">
        <f t="shared" si="8"/>
        <v>-6.9133641705213189E-2</v>
      </c>
      <c r="L103" s="13">
        <v>74.459999999999994</v>
      </c>
      <c r="M103" s="28">
        <v>45658</v>
      </c>
      <c r="N103" s="35">
        <v>0</v>
      </c>
      <c r="O103" s="14">
        <v>0.01</v>
      </c>
      <c r="P103" s="15">
        <f t="shared" si="9"/>
        <v>73.72</v>
      </c>
      <c r="Q103" s="16">
        <v>6</v>
      </c>
      <c r="R103" s="13">
        <v>104.99</v>
      </c>
      <c r="S103" s="13"/>
      <c r="T103" s="17">
        <f t="shared" si="10"/>
        <v>0</v>
      </c>
      <c r="U103" s="13">
        <f t="shared" si="11"/>
        <v>0</v>
      </c>
      <c r="V103" s="13">
        <f t="shared" si="12"/>
        <v>0</v>
      </c>
      <c r="W103" s="13">
        <f t="shared" si="13"/>
        <v>0</v>
      </c>
    </row>
    <row r="104" spans="1:23" ht="84" customHeight="1" x14ac:dyDescent="0.25">
      <c r="A104" s="20" t="s">
        <v>141</v>
      </c>
      <c r="B104" s="10"/>
      <c r="C104" s="18" t="str">
        <f t="shared" si="7"/>
        <v>Showroom</v>
      </c>
      <c r="D104" s="11">
        <v>5702018054833</v>
      </c>
      <c r="E104" s="32" t="s">
        <v>630</v>
      </c>
      <c r="F104" s="9" t="s">
        <v>124</v>
      </c>
      <c r="G104" s="33" t="s">
        <v>125</v>
      </c>
      <c r="H104" s="31" t="s">
        <v>5</v>
      </c>
      <c r="I104" s="27"/>
      <c r="J104" s="12">
        <v>88.63</v>
      </c>
      <c r="K104" s="19">
        <f t="shared" si="8"/>
        <v>0</v>
      </c>
      <c r="L104" s="13">
        <v>88.63</v>
      </c>
      <c r="M104" s="28">
        <v>46174</v>
      </c>
      <c r="N104" s="35">
        <v>0</v>
      </c>
      <c r="O104" s="14">
        <v>0.01</v>
      </c>
      <c r="P104" s="15">
        <f t="shared" si="9"/>
        <v>87.74</v>
      </c>
      <c r="Q104" s="16">
        <v>8</v>
      </c>
      <c r="R104" s="13">
        <v>124.99</v>
      </c>
      <c r="S104" s="13"/>
      <c r="T104" s="17">
        <f t="shared" si="10"/>
        <v>0</v>
      </c>
      <c r="U104" s="13">
        <f t="shared" si="11"/>
        <v>0</v>
      </c>
      <c r="V104" s="13">
        <f t="shared" si="12"/>
        <v>0</v>
      </c>
      <c r="W104" s="13">
        <f t="shared" si="13"/>
        <v>0</v>
      </c>
    </row>
    <row r="105" spans="1:23" ht="84" customHeight="1" x14ac:dyDescent="0.25">
      <c r="A105" s="20" t="s">
        <v>140</v>
      </c>
      <c r="B105" s="16"/>
      <c r="C105" s="18" t="str">
        <f t="shared" si="7"/>
        <v>Showroom</v>
      </c>
      <c r="D105" s="11">
        <v>5702018054789</v>
      </c>
      <c r="E105" s="32" t="s">
        <v>629</v>
      </c>
      <c r="F105" s="9" t="s">
        <v>124</v>
      </c>
      <c r="G105" s="33" t="s">
        <v>125</v>
      </c>
      <c r="H105" s="27"/>
      <c r="I105" s="27"/>
      <c r="J105" s="12">
        <v>88.63</v>
      </c>
      <c r="K105" s="19">
        <f t="shared" si="8"/>
        <v>0</v>
      </c>
      <c r="L105" s="13">
        <v>88.63</v>
      </c>
      <c r="M105" s="28">
        <v>46023</v>
      </c>
      <c r="N105" s="35">
        <v>0</v>
      </c>
      <c r="O105" s="14">
        <v>0.01</v>
      </c>
      <c r="P105" s="15">
        <f t="shared" si="9"/>
        <v>87.74</v>
      </c>
      <c r="Q105" s="16">
        <v>6</v>
      </c>
      <c r="R105" s="13">
        <v>124.99</v>
      </c>
      <c r="S105" s="13"/>
      <c r="T105" s="17">
        <f t="shared" si="10"/>
        <v>0</v>
      </c>
      <c r="U105" s="13">
        <f t="shared" si="11"/>
        <v>0</v>
      </c>
      <c r="V105" s="13">
        <f t="shared" si="12"/>
        <v>0</v>
      </c>
      <c r="W105" s="13">
        <f t="shared" si="13"/>
        <v>0</v>
      </c>
    </row>
    <row r="106" spans="1:23" ht="84" customHeight="1" x14ac:dyDescent="0.25">
      <c r="A106" s="20" t="s">
        <v>139</v>
      </c>
      <c r="B106" s="10"/>
      <c r="C106" s="18" t="str">
        <f t="shared" si="7"/>
        <v>Showroom</v>
      </c>
      <c r="D106" s="11">
        <v>5702018054765</v>
      </c>
      <c r="E106" s="32" t="s">
        <v>628</v>
      </c>
      <c r="F106" s="9" t="s">
        <v>124</v>
      </c>
      <c r="G106" s="33" t="s">
        <v>125</v>
      </c>
      <c r="H106" s="31" t="s">
        <v>5</v>
      </c>
      <c r="I106" s="30" t="s">
        <v>6</v>
      </c>
      <c r="J106" s="12">
        <v>88.63</v>
      </c>
      <c r="K106" s="19">
        <f t="shared" si="8"/>
        <v>0</v>
      </c>
      <c r="L106" s="13">
        <v>88.63</v>
      </c>
      <c r="M106" s="28">
        <v>46174</v>
      </c>
      <c r="N106" s="35">
        <v>0</v>
      </c>
      <c r="O106" s="14">
        <v>0.01</v>
      </c>
      <c r="P106" s="15">
        <f t="shared" si="9"/>
        <v>87.74</v>
      </c>
      <c r="Q106" s="16">
        <v>6</v>
      </c>
      <c r="R106" s="13">
        <v>124.99</v>
      </c>
      <c r="S106" s="13"/>
      <c r="T106" s="17">
        <f t="shared" si="10"/>
        <v>0</v>
      </c>
      <c r="U106" s="13">
        <f t="shared" si="11"/>
        <v>0</v>
      </c>
      <c r="V106" s="13">
        <f t="shared" si="12"/>
        <v>0</v>
      </c>
      <c r="W106" s="13">
        <f t="shared" si="13"/>
        <v>0</v>
      </c>
    </row>
    <row r="107" spans="1:23" ht="84" customHeight="1" x14ac:dyDescent="0.25">
      <c r="A107" s="20" t="s">
        <v>142</v>
      </c>
      <c r="B107" s="10"/>
      <c r="C107" s="18" t="str">
        <f t="shared" si="7"/>
        <v>Showroom</v>
      </c>
      <c r="D107" s="11">
        <v>5702018054840</v>
      </c>
      <c r="E107" s="32" t="s">
        <v>631</v>
      </c>
      <c r="F107" s="9" t="s">
        <v>124</v>
      </c>
      <c r="G107" s="33" t="s">
        <v>125</v>
      </c>
      <c r="H107" s="31" t="s">
        <v>5</v>
      </c>
      <c r="I107" s="27"/>
      <c r="J107" s="12">
        <v>88.63</v>
      </c>
      <c r="K107" s="19">
        <f t="shared" si="8"/>
        <v>0</v>
      </c>
      <c r="L107" s="13">
        <v>88.63</v>
      </c>
      <c r="M107" s="28">
        <v>46174</v>
      </c>
      <c r="N107" s="35">
        <v>0</v>
      </c>
      <c r="O107" s="14">
        <v>0.01</v>
      </c>
      <c r="P107" s="15">
        <f t="shared" si="9"/>
        <v>87.74</v>
      </c>
      <c r="Q107" s="16">
        <v>6</v>
      </c>
      <c r="R107" s="13">
        <v>124.99</v>
      </c>
      <c r="S107" s="13"/>
      <c r="T107" s="17">
        <f t="shared" si="10"/>
        <v>0</v>
      </c>
      <c r="U107" s="13">
        <f t="shared" si="11"/>
        <v>0</v>
      </c>
      <c r="V107" s="13">
        <f t="shared" si="12"/>
        <v>0</v>
      </c>
      <c r="W107" s="13">
        <f t="shared" si="13"/>
        <v>0</v>
      </c>
    </row>
    <row r="108" spans="1:23" ht="84" customHeight="1" x14ac:dyDescent="0.25">
      <c r="A108" s="20" t="s">
        <v>137</v>
      </c>
      <c r="B108" s="16"/>
      <c r="C108" s="18" t="str">
        <f t="shared" si="7"/>
        <v>Showroom</v>
      </c>
      <c r="D108" s="11">
        <v>5702017879963</v>
      </c>
      <c r="E108" s="32" t="s">
        <v>626</v>
      </c>
      <c r="F108" s="9" t="s">
        <v>124</v>
      </c>
      <c r="G108" s="33" t="s">
        <v>125</v>
      </c>
      <c r="H108" s="27"/>
      <c r="I108" s="27"/>
      <c r="J108" s="12">
        <v>94.52</v>
      </c>
      <c r="K108" s="19">
        <f t="shared" si="8"/>
        <v>-6.2314853999153597E-2</v>
      </c>
      <c r="L108" s="13">
        <v>88.63</v>
      </c>
      <c r="M108" s="28">
        <v>45870</v>
      </c>
      <c r="N108" s="35">
        <v>0</v>
      </c>
      <c r="O108" s="14">
        <v>0.01</v>
      </c>
      <c r="P108" s="15">
        <f t="shared" si="9"/>
        <v>87.74</v>
      </c>
      <c r="Q108" s="16">
        <v>4</v>
      </c>
      <c r="R108" s="13">
        <v>124.99</v>
      </c>
      <c r="S108" s="13"/>
      <c r="T108" s="17">
        <f t="shared" si="10"/>
        <v>0</v>
      </c>
      <c r="U108" s="13">
        <f t="shared" si="11"/>
        <v>0</v>
      </c>
      <c r="V108" s="13">
        <f t="shared" si="12"/>
        <v>0</v>
      </c>
      <c r="W108" s="13">
        <f t="shared" si="13"/>
        <v>0</v>
      </c>
    </row>
    <row r="109" spans="1:23" ht="84" customHeight="1" x14ac:dyDescent="0.25">
      <c r="A109" s="20" t="s">
        <v>138</v>
      </c>
      <c r="B109" s="16"/>
      <c r="C109" s="18" t="str">
        <f t="shared" si="7"/>
        <v>Showroom</v>
      </c>
      <c r="D109" s="11">
        <v>5702018054758</v>
      </c>
      <c r="E109" s="32" t="s">
        <v>627</v>
      </c>
      <c r="F109" s="9" t="s">
        <v>124</v>
      </c>
      <c r="G109" s="33" t="s">
        <v>125</v>
      </c>
      <c r="H109" s="27"/>
      <c r="I109" s="30" t="s">
        <v>6</v>
      </c>
      <c r="J109" s="12">
        <v>88.63</v>
      </c>
      <c r="K109" s="19">
        <f t="shared" si="8"/>
        <v>0</v>
      </c>
      <c r="L109" s="13">
        <v>88.63</v>
      </c>
      <c r="M109" s="28">
        <v>46023</v>
      </c>
      <c r="N109" s="35">
        <v>0</v>
      </c>
      <c r="O109" s="14">
        <v>0.01</v>
      </c>
      <c r="P109" s="15">
        <f t="shared" si="9"/>
        <v>87.74</v>
      </c>
      <c r="Q109" s="16">
        <v>6</v>
      </c>
      <c r="R109" s="13">
        <v>124.99</v>
      </c>
      <c r="S109" s="13"/>
      <c r="T109" s="17">
        <f t="shared" si="10"/>
        <v>0</v>
      </c>
      <c r="U109" s="13">
        <f t="shared" si="11"/>
        <v>0</v>
      </c>
      <c r="V109" s="13">
        <f t="shared" si="12"/>
        <v>0</v>
      </c>
      <c r="W109" s="13">
        <f t="shared" si="13"/>
        <v>0</v>
      </c>
    </row>
    <row r="110" spans="1:23" ht="84" customHeight="1" x14ac:dyDescent="0.25">
      <c r="A110" s="20" t="s">
        <v>143</v>
      </c>
      <c r="B110" s="16"/>
      <c r="C110" s="18" t="str">
        <f t="shared" si="7"/>
        <v>Showroom</v>
      </c>
      <c r="D110" s="11">
        <v>5702018054741</v>
      </c>
      <c r="E110" s="32" t="s">
        <v>632</v>
      </c>
      <c r="F110" s="9" t="s">
        <v>124</v>
      </c>
      <c r="G110" s="33" t="s">
        <v>125</v>
      </c>
      <c r="H110" s="27"/>
      <c r="I110" s="27"/>
      <c r="J110" s="12">
        <v>106.37</v>
      </c>
      <c r="K110" s="19">
        <f t="shared" si="8"/>
        <v>-3.3374071636739777E-2</v>
      </c>
      <c r="L110" s="13">
        <v>102.82</v>
      </c>
      <c r="M110" s="28">
        <v>46023</v>
      </c>
      <c r="N110" s="35">
        <v>0</v>
      </c>
      <c r="O110" s="14">
        <v>0.01</v>
      </c>
      <c r="P110" s="15">
        <f t="shared" si="9"/>
        <v>101.79</v>
      </c>
      <c r="Q110" s="16">
        <v>6</v>
      </c>
      <c r="R110" s="13">
        <v>144.99</v>
      </c>
      <c r="S110" s="13"/>
      <c r="T110" s="17">
        <f t="shared" si="10"/>
        <v>0</v>
      </c>
      <c r="U110" s="13">
        <f t="shared" si="11"/>
        <v>0</v>
      </c>
      <c r="V110" s="13">
        <f t="shared" si="12"/>
        <v>0</v>
      </c>
      <c r="W110" s="13">
        <f t="shared" si="13"/>
        <v>0</v>
      </c>
    </row>
    <row r="111" spans="1:23" ht="84" customHeight="1" x14ac:dyDescent="0.25">
      <c r="A111" s="20" t="s">
        <v>144</v>
      </c>
      <c r="B111" s="10"/>
      <c r="C111" s="18" t="str">
        <f t="shared" si="7"/>
        <v>Showroom</v>
      </c>
      <c r="D111" s="11">
        <v>5702018054857</v>
      </c>
      <c r="E111" s="32" t="s">
        <v>633</v>
      </c>
      <c r="F111" s="9" t="s">
        <v>124</v>
      </c>
      <c r="G111" s="33" t="s">
        <v>125</v>
      </c>
      <c r="H111" s="31" t="s">
        <v>5</v>
      </c>
      <c r="I111" s="30" t="s">
        <v>6</v>
      </c>
      <c r="J111" s="12">
        <v>125.14</v>
      </c>
      <c r="K111" s="19">
        <f t="shared" si="8"/>
        <v>0</v>
      </c>
      <c r="L111" s="13">
        <v>125.14</v>
      </c>
      <c r="M111" s="28">
        <v>46174</v>
      </c>
      <c r="N111" s="35">
        <v>0</v>
      </c>
      <c r="O111" s="14">
        <v>0.01</v>
      </c>
      <c r="P111" s="15">
        <f t="shared" si="9"/>
        <v>123.89</v>
      </c>
      <c r="Q111" s="16">
        <v>5</v>
      </c>
      <c r="R111" s="13">
        <v>169.99</v>
      </c>
      <c r="S111" s="13"/>
      <c r="T111" s="17">
        <f t="shared" si="10"/>
        <v>0</v>
      </c>
      <c r="U111" s="13">
        <f t="shared" si="11"/>
        <v>0</v>
      </c>
      <c r="V111" s="13">
        <f t="shared" si="12"/>
        <v>0</v>
      </c>
      <c r="W111" s="13">
        <f t="shared" si="13"/>
        <v>0</v>
      </c>
    </row>
    <row r="112" spans="1:23" ht="84" customHeight="1" x14ac:dyDescent="0.25">
      <c r="A112" s="20" t="s">
        <v>145</v>
      </c>
      <c r="B112" s="16"/>
      <c r="C112" s="18" t="str">
        <f t="shared" si="7"/>
        <v>Showroom</v>
      </c>
      <c r="D112" s="11">
        <v>5702017822402</v>
      </c>
      <c r="E112" s="32" t="s">
        <v>634</v>
      </c>
      <c r="F112" s="9" t="s">
        <v>124</v>
      </c>
      <c r="G112" s="33" t="s">
        <v>125</v>
      </c>
      <c r="H112" s="27"/>
      <c r="I112" s="27"/>
      <c r="J112" s="12">
        <v>131.52000000000001</v>
      </c>
      <c r="K112" s="19">
        <f t="shared" si="8"/>
        <v>-4.8357664233576791E-2</v>
      </c>
      <c r="L112" s="13">
        <v>125.16</v>
      </c>
      <c r="M112" s="28">
        <v>45658</v>
      </c>
      <c r="N112" s="35">
        <v>0</v>
      </c>
      <c r="O112" s="14">
        <v>0.01</v>
      </c>
      <c r="P112" s="15">
        <f t="shared" si="9"/>
        <v>123.91</v>
      </c>
      <c r="Q112" s="16">
        <v>3</v>
      </c>
      <c r="R112" s="13">
        <v>169.99</v>
      </c>
      <c r="S112" s="13"/>
      <c r="T112" s="17">
        <f t="shared" si="10"/>
        <v>0</v>
      </c>
      <c r="U112" s="13">
        <f t="shared" si="11"/>
        <v>0</v>
      </c>
      <c r="V112" s="13">
        <f t="shared" si="12"/>
        <v>0</v>
      </c>
      <c r="W112" s="13">
        <f t="shared" si="13"/>
        <v>0</v>
      </c>
    </row>
    <row r="113" spans="1:23" ht="84" customHeight="1" x14ac:dyDescent="0.25">
      <c r="A113" s="20" t="s">
        <v>146</v>
      </c>
      <c r="B113" s="16"/>
      <c r="C113" s="18" t="str">
        <f t="shared" si="7"/>
        <v>Showroom</v>
      </c>
      <c r="D113" s="11">
        <v>5702018054796</v>
      </c>
      <c r="E113" s="32" t="s">
        <v>635</v>
      </c>
      <c r="F113" s="9" t="s">
        <v>124</v>
      </c>
      <c r="G113" s="33" t="s">
        <v>125</v>
      </c>
      <c r="H113" s="27"/>
      <c r="I113" s="30" t="s">
        <v>6</v>
      </c>
      <c r="J113" s="12">
        <v>161.97</v>
      </c>
      <c r="K113" s="19">
        <f t="shared" si="8"/>
        <v>-4.5502253503735268E-2</v>
      </c>
      <c r="L113" s="13">
        <v>154.6</v>
      </c>
      <c r="M113" s="28">
        <v>46023</v>
      </c>
      <c r="N113" s="35">
        <v>0</v>
      </c>
      <c r="O113" s="14">
        <v>0.01</v>
      </c>
      <c r="P113" s="15">
        <f t="shared" si="9"/>
        <v>153.05000000000001</v>
      </c>
      <c r="Q113" s="16">
        <v>4</v>
      </c>
      <c r="R113" s="13">
        <v>209.99</v>
      </c>
      <c r="S113" s="13"/>
      <c r="T113" s="17">
        <f t="shared" si="10"/>
        <v>0</v>
      </c>
      <c r="U113" s="13">
        <f t="shared" si="11"/>
        <v>0</v>
      </c>
      <c r="V113" s="13">
        <f t="shared" si="12"/>
        <v>0</v>
      </c>
      <c r="W113" s="13">
        <f t="shared" si="13"/>
        <v>0</v>
      </c>
    </row>
    <row r="114" spans="1:23" ht="84" customHeight="1" x14ac:dyDescent="0.25">
      <c r="A114" s="20" t="s">
        <v>147</v>
      </c>
      <c r="B114" s="10"/>
      <c r="C114" s="18" t="str">
        <f t="shared" si="7"/>
        <v>Showroom</v>
      </c>
      <c r="D114" s="11">
        <v>5702018054802</v>
      </c>
      <c r="E114" s="32" t="s">
        <v>636</v>
      </c>
      <c r="F114" s="9" t="s">
        <v>124</v>
      </c>
      <c r="G114" s="33" t="s">
        <v>125</v>
      </c>
      <c r="H114" s="31" t="s">
        <v>5</v>
      </c>
      <c r="I114" s="30" t="s">
        <v>6</v>
      </c>
      <c r="J114" s="12">
        <v>206.12</v>
      </c>
      <c r="K114" s="19">
        <f t="shared" si="8"/>
        <v>-1.7853677469435336E-2</v>
      </c>
      <c r="L114" s="13">
        <v>202.44</v>
      </c>
      <c r="M114" s="28">
        <v>46174</v>
      </c>
      <c r="N114" s="35">
        <v>0</v>
      </c>
      <c r="O114" s="14">
        <v>0.01</v>
      </c>
      <c r="P114" s="15">
        <f t="shared" si="9"/>
        <v>200.42</v>
      </c>
      <c r="Q114" s="16">
        <v>4</v>
      </c>
      <c r="R114" s="13">
        <v>274.99</v>
      </c>
      <c r="S114" s="13"/>
      <c r="T114" s="17">
        <f t="shared" si="10"/>
        <v>0</v>
      </c>
      <c r="U114" s="13">
        <f t="shared" si="11"/>
        <v>0</v>
      </c>
      <c r="V114" s="13">
        <f t="shared" si="12"/>
        <v>0</v>
      </c>
      <c r="W114" s="13">
        <f t="shared" si="13"/>
        <v>0</v>
      </c>
    </row>
    <row r="115" spans="1:23" ht="84" customHeight="1" x14ac:dyDescent="0.25">
      <c r="A115" s="20" t="s">
        <v>148</v>
      </c>
      <c r="B115" s="10"/>
      <c r="C115" s="18" t="str">
        <f t="shared" si="7"/>
        <v>Showroom</v>
      </c>
      <c r="D115" s="11">
        <v>5702018054826</v>
      </c>
      <c r="E115" s="32" t="s">
        <v>637</v>
      </c>
      <c r="F115" s="9" t="s">
        <v>124</v>
      </c>
      <c r="G115" s="33" t="s">
        <v>125</v>
      </c>
      <c r="H115" s="31" t="s">
        <v>5</v>
      </c>
      <c r="I115" s="27"/>
      <c r="J115" s="12">
        <v>287.11</v>
      </c>
      <c r="K115" s="19">
        <f t="shared" si="8"/>
        <v>-2.5669603984535549E-2</v>
      </c>
      <c r="L115" s="13">
        <v>279.74</v>
      </c>
      <c r="M115" s="28">
        <v>46174</v>
      </c>
      <c r="N115" s="35">
        <v>0</v>
      </c>
      <c r="O115" s="14">
        <v>0.01</v>
      </c>
      <c r="P115" s="15">
        <f t="shared" si="9"/>
        <v>276.94</v>
      </c>
      <c r="Q115" s="16">
        <v>3</v>
      </c>
      <c r="R115" s="13">
        <v>379.99</v>
      </c>
      <c r="S115" s="13"/>
      <c r="T115" s="17">
        <f t="shared" si="10"/>
        <v>0</v>
      </c>
      <c r="U115" s="13">
        <f t="shared" si="11"/>
        <v>0</v>
      </c>
      <c r="V115" s="13">
        <f t="shared" si="12"/>
        <v>0</v>
      </c>
      <c r="W115" s="13">
        <f t="shared" si="13"/>
        <v>0</v>
      </c>
    </row>
    <row r="116" spans="1:23" ht="84" customHeight="1" x14ac:dyDescent="0.25">
      <c r="A116" s="20" t="s">
        <v>149</v>
      </c>
      <c r="B116" s="10"/>
      <c r="C116" s="18" t="str">
        <f t="shared" si="7"/>
        <v>Showroom</v>
      </c>
      <c r="D116" s="11">
        <v>5702018054819</v>
      </c>
      <c r="E116" s="32" t="s">
        <v>638</v>
      </c>
      <c r="F116" s="9" t="s">
        <v>124</v>
      </c>
      <c r="G116" s="33" t="s">
        <v>125</v>
      </c>
      <c r="H116" s="31" t="s">
        <v>5</v>
      </c>
      <c r="I116" s="27"/>
      <c r="J116" s="12">
        <v>316.57</v>
      </c>
      <c r="K116" s="19">
        <f t="shared" si="8"/>
        <v>-2.3280790978298604E-2</v>
      </c>
      <c r="L116" s="13">
        <v>309.2</v>
      </c>
      <c r="M116" s="28">
        <v>46174</v>
      </c>
      <c r="N116" s="35">
        <v>0</v>
      </c>
      <c r="O116" s="14">
        <v>0.01</v>
      </c>
      <c r="P116" s="15">
        <f t="shared" si="9"/>
        <v>306.11</v>
      </c>
      <c r="Q116" s="16">
        <v>3</v>
      </c>
      <c r="R116" s="13">
        <v>419.99</v>
      </c>
      <c r="S116" s="13"/>
      <c r="T116" s="17">
        <f t="shared" si="10"/>
        <v>0</v>
      </c>
      <c r="U116" s="13">
        <f t="shared" si="11"/>
        <v>0</v>
      </c>
      <c r="V116" s="13">
        <f t="shared" si="12"/>
        <v>0</v>
      </c>
      <c r="W116" s="13">
        <f t="shared" si="13"/>
        <v>0</v>
      </c>
    </row>
    <row r="117" spans="1:23" ht="84" customHeight="1" x14ac:dyDescent="0.25">
      <c r="A117" s="20" t="s">
        <v>150</v>
      </c>
      <c r="B117" s="16"/>
      <c r="C117" s="18" t="str">
        <f t="shared" si="7"/>
        <v>Showroom</v>
      </c>
      <c r="D117" s="11">
        <v>5702017822433</v>
      </c>
      <c r="E117" s="32" t="s">
        <v>639</v>
      </c>
      <c r="F117" s="9" t="s">
        <v>124</v>
      </c>
      <c r="G117" s="33" t="s">
        <v>125</v>
      </c>
      <c r="H117" s="27"/>
      <c r="I117" s="27"/>
      <c r="J117" s="12">
        <v>408.87</v>
      </c>
      <c r="K117" s="19">
        <f t="shared" si="8"/>
        <v>-4.0721989874532238E-2</v>
      </c>
      <c r="L117" s="13">
        <v>392.22</v>
      </c>
      <c r="M117" s="28">
        <v>45870</v>
      </c>
      <c r="N117" s="35">
        <v>0</v>
      </c>
      <c r="O117" s="14">
        <v>0.01</v>
      </c>
      <c r="P117" s="15">
        <f t="shared" si="9"/>
        <v>388.3</v>
      </c>
      <c r="Q117" s="16">
        <v>3</v>
      </c>
      <c r="R117" s="13">
        <v>519.99</v>
      </c>
      <c r="S117" s="13"/>
      <c r="T117" s="17">
        <f t="shared" si="10"/>
        <v>0</v>
      </c>
      <c r="U117" s="13">
        <f t="shared" si="11"/>
        <v>0</v>
      </c>
      <c r="V117" s="13">
        <f t="shared" si="12"/>
        <v>0</v>
      </c>
      <c r="W117" s="13">
        <f t="shared" si="13"/>
        <v>0</v>
      </c>
    </row>
    <row r="118" spans="1:23" ht="84" customHeight="1" x14ac:dyDescent="0.25">
      <c r="A118" s="20" t="s">
        <v>156</v>
      </c>
      <c r="B118" s="10"/>
      <c r="C118" s="18" t="str">
        <f t="shared" si="7"/>
        <v>Showroom</v>
      </c>
      <c r="D118" s="11">
        <v>5702018066829</v>
      </c>
      <c r="E118" s="32" t="s">
        <v>643</v>
      </c>
      <c r="F118" s="9" t="s">
        <v>152</v>
      </c>
      <c r="G118" s="33" t="s">
        <v>153</v>
      </c>
      <c r="H118" s="31" t="s">
        <v>5</v>
      </c>
      <c r="I118" s="27"/>
      <c r="J118" s="12">
        <v>61.42</v>
      </c>
      <c r="K118" s="19">
        <f t="shared" si="8"/>
        <v>-3.5167697818300314E-2</v>
      </c>
      <c r="L118" s="13">
        <v>59.26</v>
      </c>
      <c r="M118" s="28">
        <v>46174</v>
      </c>
      <c r="N118" s="35">
        <v>0</v>
      </c>
      <c r="O118" s="14">
        <v>0.01</v>
      </c>
      <c r="P118" s="15">
        <f t="shared" si="9"/>
        <v>58.67</v>
      </c>
      <c r="Q118" s="16">
        <v>8</v>
      </c>
      <c r="R118" s="13">
        <v>81.99</v>
      </c>
      <c r="S118" s="13"/>
      <c r="T118" s="17">
        <f t="shared" si="10"/>
        <v>0</v>
      </c>
      <c r="U118" s="13">
        <f t="shared" si="11"/>
        <v>0</v>
      </c>
      <c r="V118" s="13">
        <f t="shared" si="12"/>
        <v>0</v>
      </c>
      <c r="W118" s="13">
        <f t="shared" si="13"/>
        <v>0</v>
      </c>
    </row>
    <row r="119" spans="1:23" ht="84" customHeight="1" x14ac:dyDescent="0.25">
      <c r="A119" s="20" t="s">
        <v>155</v>
      </c>
      <c r="B119" s="10"/>
      <c r="C119" s="18" t="str">
        <f t="shared" si="7"/>
        <v>Showroom</v>
      </c>
      <c r="D119" s="11">
        <v>5702018066744</v>
      </c>
      <c r="E119" s="32" t="s">
        <v>642</v>
      </c>
      <c r="F119" s="9" t="s">
        <v>152</v>
      </c>
      <c r="G119" s="33" t="s">
        <v>153</v>
      </c>
      <c r="H119" s="31" t="s">
        <v>5</v>
      </c>
      <c r="I119" s="27"/>
      <c r="J119" s="12">
        <v>61.42</v>
      </c>
      <c r="K119" s="19">
        <f t="shared" si="8"/>
        <v>-3.5167697818300314E-2</v>
      </c>
      <c r="L119" s="13">
        <v>59.26</v>
      </c>
      <c r="M119" s="28">
        <v>46174</v>
      </c>
      <c r="N119" s="35">
        <v>0</v>
      </c>
      <c r="O119" s="14">
        <v>0.01</v>
      </c>
      <c r="P119" s="15">
        <f t="shared" si="9"/>
        <v>58.67</v>
      </c>
      <c r="Q119" s="16">
        <v>8</v>
      </c>
      <c r="R119" s="13">
        <v>81.99</v>
      </c>
      <c r="S119" s="13"/>
      <c r="T119" s="17">
        <f t="shared" si="10"/>
        <v>0</v>
      </c>
      <c r="U119" s="13">
        <f t="shared" si="11"/>
        <v>0</v>
      </c>
      <c r="V119" s="13">
        <f t="shared" si="12"/>
        <v>0</v>
      </c>
      <c r="W119" s="13">
        <f t="shared" si="13"/>
        <v>0</v>
      </c>
    </row>
    <row r="120" spans="1:23" ht="84" customHeight="1" x14ac:dyDescent="0.25">
      <c r="A120" s="20" t="s">
        <v>154</v>
      </c>
      <c r="B120" s="10"/>
      <c r="C120" s="18" t="str">
        <f t="shared" si="7"/>
        <v>Showroom</v>
      </c>
      <c r="D120" s="11">
        <v>5702018067031</v>
      </c>
      <c r="E120" s="32" t="s">
        <v>641</v>
      </c>
      <c r="F120" s="9" t="s">
        <v>152</v>
      </c>
      <c r="G120" s="33" t="s">
        <v>153</v>
      </c>
      <c r="H120" s="31" t="s">
        <v>5</v>
      </c>
      <c r="I120" s="27"/>
      <c r="J120" s="12">
        <v>61.42</v>
      </c>
      <c r="K120" s="19">
        <f t="shared" si="8"/>
        <v>-3.5167697818300314E-2</v>
      </c>
      <c r="L120" s="13">
        <v>59.26</v>
      </c>
      <c r="M120" s="28">
        <v>46174</v>
      </c>
      <c r="N120" s="35">
        <v>0</v>
      </c>
      <c r="O120" s="14">
        <v>0.01</v>
      </c>
      <c r="P120" s="15">
        <f t="shared" si="9"/>
        <v>58.67</v>
      </c>
      <c r="Q120" s="16">
        <v>8</v>
      </c>
      <c r="R120" s="13">
        <v>81.99</v>
      </c>
      <c r="S120" s="13"/>
      <c r="T120" s="17">
        <f t="shared" si="10"/>
        <v>0</v>
      </c>
      <c r="U120" s="13">
        <f t="shared" si="11"/>
        <v>0</v>
      </c>
      <c r="V120" s="13">
        <f t="shared" si="12"/>
        <v>0</v>
      </c>
      <c r="W120" s="13">
        <f t="shared" si="13"/>
        <v>0</v>
      </c>
    </row>
    <row r="121" spans="1:23" ht="84" customHeight="1" x14ac:dyDescent="0.25">
      <c r="A121" s="20" t="s">
        <v>151</v>
      </c>
      <c r="B121" s="16"/>
      <c r="C121" s="18" t="str">
        <f t="shared" si="7"/>
        <v>Showroom</v>
      </c>
      <c r="D121" s="11">
        <v>5702017814490</v>
      </c>
      <c r="E121" s="32" t="s">
        <v>640</v>
      </c>
      <c r="F121" s="9" t="s">
        <v>152</v>
      </c>
      <c r="G121" s="33" t="s">
        <v>153</v>
      </c>
      <c r="H121" s="27"/>
      <c r="I121" s="27"/>
      <c r="J121" s="12">
        <v>62.5</v>
      </c>
      <c r="K121" s="19">
        <f t="shared" si="8"/>
        <v>-5.1839999999999997E-2</v>
      </c>
      <c r="L121" s="13">
        <v>59.26</v>
      </c>
      <c r="M121" s="28">
        <v>45658</v>
      </c>
      <c r="N121" s="35">
        <v>0</v>
      </c>
      <c r="O121" s="14">
        <v>0.01</v>
      </c>
      <c r="P121" s="15">
        <f t="shared" si="9"/>
        <v>58.67</v>
      </c>
      <c r="Q121" s="16">
        <v>6</v>
      </c>
      <c r="R121" s="13">
        <v>81.99</v>
      </c>
      <c r="S121" s="13"/>
      <c r="T121" s="17">
        <f t="shared" si="10"/>
        <v>0</v>
      </c>
      <c r="U121" s="13">
        <f t="shared" si="11"/>
        <v>0</v>
      </c>
      <c r="V121" s="13">
        <f t="shared" si="12"/>
        <v>0</v>
      </c>
      <c r="W121" s="13">
        <f t="shared" si="13"/>
        <v>0</v>
      </c>
    </row>
    <row r="122" spans="1:23" ht="84" customHeight="1" x14ac:dyDescent="0.25">
      <c r="A122" s="20" t="s">
        <v>157</v>
      </c>
      <c r="B122" s="10"/>
      <c r="C122" s="18" t="str">
        <f t="shared" si="7"/>
        <v>Showroom</v>
      </c>
      <c r="D122" s="11">
        <v>5702018071007</v>
      </c>
      <c r="E122" s="32" t="s">
        <v>644</v>
      </c>
      <c r="F122" s="9" t="s">
        <v>152</v>
      </c>
      <c r="G122" s="33" t="s">
        <v>153</v>
      </c>
      <c r="H122" s="31" t="s">
        <v>5</v>
      </c>
      <c r="I122" s="27"/>
      <c r="J122" s="12">
        <v>90.33</v>
      </c>
      <c r="K122" s="19">
        <f t="shared" si="8"/>
        <v>0</v>
      </c>
      <c r="L122" s="13">
        <v>90.33</v>
      </c>
      <c r="M122" s="28">
        <v>46174</v>
      </c>
      <c r="N122" s="35">
        <v>0</v>
      </c>
      <c r="O122" s="14">
        <v>0.01</v>
      </c>
      <c r="P122" s="15">
        <f t="shared" si="9"/>
        <v>89.43</v>
      </c>
      <c r="Q122" s="16">
        <v>4</v>
      </c>
      <c r="R122" s="13">
        <v>124.99</v>
      </c>
      <c r="S122" s="13"/>
      <c r="T122" s="17">
        <f t="shared" si="10"/>
        <v>0</v>
      </c>
      <c r="U122" s="13">
        <f t="shared" si="11"/>
        <v>0</v>
      </c>
      <c r="V122" s="13">
        <f t="shared" si="12"/>
        <v>0</v>
      </c>
      <c r="W122" s="13">
        <f t="shared" si="13"/>
        <v>0</v>
      </c>
    </row>
    <row r="123" spans="1:23" ht="84" customHeight="1" x14ac:dyDescent="0.25">
      <c r="A123" s="20" t="s">
        <v>159</v>
      </c>
      <c r="B123" s="16"/>
      <c r="C123" s="18" t="str">
        <f t="shared" si="7"/>
        <v>Showroom</v>
      </c>
      <c r="D123" s="11">
        <v>5702018066775</v>
      </c>
      <c r="E123" s="32" t="s">
        <v>646</v>
      </c>
      <c r="F123" s="9" t="s">
        <v>152</v>
      </c>
      <c r="G123" s="33" t="s">
        <v>153</v>
      </c>
      <c r="H123" s="27"/>
      <c r="I123" s="30" t="s">
        <v>6</v>
      </c>
      <c r="J123" s="12">
        <v>127.46</v>
      </c>
      <c r="K123" s="19">
        <f t="shared" si="8"/>
        <v>0</v>
      </c>
      <c r="L123" s="13">
        <v>127.46</v>
      </c>
      <c r="M123" s="28">
        <v>46023</v>
      </c>
      <c r="N123" s="35">
        <v>0</v>
      </c>
      <c r="O123" s="14">
        <v>0.01</v>
      </c>
      <c r="P123" s="15">
        <f t="shared" si="9"/>
        <v>126.19</v>
      </c>
      <c r="Q123" s="16">
        <v>3</v>
      </c>
      <c r="R123" s="13">
        <v>169.99</v>
      </c>
      <c r="S123" s="13"/>
      <c r="T123" s="17">
        <f t="shared" si="10"/>
        <v>0</v>
      </c>
      <c r="U123" s="13">
        <f t="shared" si="11"/>
        <v>0</v>
      </c>
      <c r="V123" s="13">
        <f t="shared" si="12"/>
        <v>0</v>
      </c>
      <c r="W123" s="13">
        <f t="shared" si="13"/>
        <v>0</v>
      </c>
    </row>
    <row r="124" spans="1:23" ht="84" customHeight="1" x14ac:dyDescent="0.25">
      <c r="A124" s="20" t="s">
        <v>158</v>
      </c>
      <c r="B124" s="16"/>
      <c r="C124" s="18" t="str">
        <f t="shared" si="7"/>
        <v>Showroom</v>
      </c>
      <c r="D124" s="11">
        <v>5702017814612</v>
      </c>
      <c r="E124" s="32" t="s">
        <v>645</v>
      </c>
      <c r="F124" s="9" t="s">
        <v>152</v>
      </c>
      <c r="G124" s="33" t="s">
        <v>153</v>
      </c>
      <c r="H124" s="27"/>
      <c r="I124" s="27"/>
      <c r="J124" s="12">
        <v>132.94</v>
      </c>
      <c r="K124" s="19">
        <f t="shared" si="8"/>
        <v>-4.1221603731006473E-2</v>
      </c>
      <c r="L124" s="13">
        <v>127.46</v>
      </c>
      <c r="M124" s="28">
        <v>45717</v>
      </c>
      <c r="N124" s="35">
        <v>0</v>
      </c>
      <c r="O124" s="14">
        <v>0.01</v>
      </c>
      <c r="P124" s="15">
        <f t="shared" si="9"/>
        <v>126.19</v>
      </c>
      <c r="Q124" s="16">
        <v>5</v>
      </c>
      <c r="R124" s="13">
        <v>169.99</v>
      </c>
      <c r="S124" s="13"/>
      <c r="T124" s="17">
        <f t="shared" si="10"/>
        <v>0</v>
      </c>
      <c r="U124" s="13">
        <f t="shared" si="11"/>
        <v>0</v>
      </c>
      <c r="V124" s="13">
        <f t="shared" si="12"/>
        <v>0</v>
      </c>
      <c r="W124" s="13">
        <f t="shared" si="13"/>
        <v>0</v>
      </c>
    </row>
    <row r="125" spans="1:23" ht="84" customHeight="1" x14ac:dyDescent="0.25">
      <c r="A125" s="20" t="s">
        <v>161</v>
      </c>
      <c r="B125" s="10"/>
      <c r="C125" s="18" t="str">
        <f t="shared" si="7"/>
        <v>Showroom</v>
      </c>
      <c r="D125" s="11">
        <v>5702018066812</v>
      </c>
      <c r="E125" s="32" t="s">
        <v>162</v>
      </c>
      <c r="F125" s="9" t="s">
        <v>152</v>
      </c>
      <c r="G125" s="33" t="s">
        <v>153</v>
      </c>
      <c r="H125" s="31" t="s">
        <v>5</v>
      </c>
      <c r="I125" s="27"/>
      <c r="J125" s="12">
        <v>127.46</v>
      </c>
      <c r="K125" s="19">
        <f t="shared" si="8"/>
        <v>0</v>
      </c>
      <c r="L125" s="13">
        <v>127.46</v>
      </c>
      <c r="M125" s="28">
        <v>46174</v>
      </c>
      <c r="N125" s="35">
        <v>0</v>
      </c>
      <c r="O125" s="14">
        <v>0.01</v>
      </c>
      <c r="P125" s="15">
        <f t="shared" si="9"/>
        <v>126.19</v>
      </c>
      <c r="Q125" s="16">
        <v>4</v>
      </c>
      <c r="R125" s="13">
        <v>169.99</v>
      </c>
      <c r="S125" s="13"/>
      <c r="T125" s="17">
        <f t="shared" si="10"/>
        <v>0</v>
      </c>
      <c r="U125" s="13">
        <f t="shared" si="11"/>
        <v>0</v>
      </c>
      <c r="V125" s="13">
        <f t="shared" si="12"/>
        <v>0</v>
      </c>
      <c r="W125" s="13">
        <f t="shared" si="13"/>
        <v>0</v>
      </c>
    </row>
    <row r="126" spans="1:23" ht="84" customHeight="1" x14ac:dyDescent="0.25">
      <c r="A126" s="20" t="s">
        <v>160</v>
      </c>
      <c r="B126" s="10"/>
      <c r="C126" s="18" t="str">
        <f t="shared" si="7"/>
        <v>Showroom</v>
      </c>
      <c r="D126" s="11">
        <v>5702018064832</v>
      </c>
      <c r="E126" s="32" t="s">
        <v>647</v>
      </c>
      <c r="F126" s="9" t="s">
        <v>152</v>
      </c>
      <c r="G126" s="33" t="s">
        <v>153</v>
      </c>
      <c r="H126" s="31" t="s">
        <v>5</v>
      </c>
      <c r="I126" s="27"/>
      <c r="J126" s="12">
        <v>127.46</v>
      </c>
      <c r="K126" s="19">
        <f t="shared" si="8"/>
        <v>0</v>
      </c>
      <c r="L126" s="13">
        <v>127.46</v>
      </c>
      <c r="M126" s="28">
        <v>46174</v>
      </c>
      <c r="N126" s="35">
        <v>0</v>
      </c>
      <c r="O126" s="14">
        <v>0.01</v>
      </c>
      <c r="P126" s="15">
        <f t="shared" si="9"/>
        <v>126.19</v>
      </c>
      <c r="Q126" s="16">
        <v>4</v>
      </c>
      <c r="R126" s="13">
        <v>169.99</v>
      </c>
      <c r="S126" s="13"/>
      <c r="T126" s="17">
        <f t="shared" si="10"/>
        <v>0</v>
      </c>
      <c r="U126" s="13">
        <f t="shared" si="11"/>
        <v>0</v>
      </c>
      <c r="V126" s="13">
        <f t="shared" si="12"/>
        <v>0</v>
      </c>
      <c r="W126" s="13">
        <f t="shared" si="13"/>
        <v>0</v>
      </c>
    </row>
    <row r="127" spans="1:23" ht="84" customHeight="1" x14ac:dyDescent="0.25">
      <c r="A127" s="20" t="s">
        <v>165</v>
      </c>
      <c r="B127" s="10"/>
      <c r="C127" s="18" t="str">
        <f t="shared" si="7"/>
        <v>Showroom</v>
      </c>
      <c r="D127" s="11">
        <v>5702018066836</v>
      </c>
      <c r="E127" s="32" t="s">
        <v>166</v>
      </c>
      <c r="F127" s="9" t="s">
        <v>152</v>
      </c>
      <c r="G127" s="33" t="s">
        <v>153</v>
      </c>
      <c r="H127" s="31" t="s">
        <v>5</v>
      </c>
      <c r="I127" s="27"/>
      <c r="J127" s="12">
        <v>164.94</v>
      </c>
      <c r="K127" s="19">
        <f t="shared" si="8"/>
        <v>-4.5471080392870178E-2</v>
      </c>
      <c r="L127" s="13">
        <v>157.44</v>
      </c>
      <c r="M127" s="28">
        <v>46174</v>
      </c>
      <c r="N127" s="35">
        <v>0</v>
      </c>
      <c r="O127" s="14">
        <v>0.01</v>
      </c>
      <c r="P127" s="15">
        <f t="shared" si="9"/>
        <v>155.87</v>
      </c>
      <c r="Q127" s="16">
        <v>4</v>
      </c>
      <c r="R127" s="13">
        <v>209.99</v>
      </c>
      <c r="S127" s="13"/>
      <c r="T127" s="17">
        <f t="shared" si="10"/>
        <v>0</v>
      </c>
      <c r="U127" s="13">
        <f t="shared" si="11"/>
        <v>0</v>
      </c>
      <c r="V127" s="13">
        <f t="shared" si="12"/>
        <v>0</v>
      </c>
      <c r="W127" s="13">
        <f t="shared" si="13"/>
        <v>0</v>
      </c>
    </row>
    <row r="128" spans="1:23" ht="84" customHeight="1" x14ac:dyDescent="0.25">
      <c r="A128" s="20" t="s">
        <v>163</v>
      </c>
      <c r="B128" s="16"/>
      <c r="C128" s="18" t="str">
        <f t="shared" si="7"/>
        <v>Showroom</v>
      </c>
      <c r="D128" s="11">
        <v>5702018066720</v>
      </c>
      <c r="E128" s="32" t="s">
        <v>648</v>
      </c>
      <c r="F128" s="9" t="s">
        <v>152</v>
      </c>
      <c r="G128" s="33" t="s">
        <v>153</v>
      </c>
      <c r="H128" s="27"/>
      <c r="I128" s="27"/>
      <c r="J128" s="12">
        <v>164.94</v>
      </c>
      <c r="K128" s="19">
        <f t="shared" si="8"/>
        <v>-4.5471080392870178E-2</v>
      </c>
      <c r="L128" s="13">
        <v>157.44</v>
      </c>
      <c r="M128" s="28">
        <v>46023</v>
      </c>
      <c r="N128" s="35">
        <v>0</v>
      </c>
      <c r="O128" s="14">
        <v>0.01</v>
      </c>
      <c r="P128" s="15">
        <f t="shared" si="9"/>
        <v>155.87</v>
      </c>
      <c r="Q128" s="16">
        <v>4</v>
      </c>
      <c r="R128" s="13">
        <v>209.99</v>
      </c>
      <c r="S128" s="13"/>
      <c r="T128" s="17">
        <f t="shared" si="10"/>
        <v>0</v>
      </c>
      <c r="U128" s="13">
        <f t="shared" si="11"/>
        <v>0</v>
      </c>
      <c r="V128" s="13">
        <f t="shared" si="12"/>
        <v>0</v>
      </c>
      <c r="W128" s="13">
        <f t="shared" si="13"/>
        <v>0</v>
      </c>
    </row>
    <row r="129" spans="1:23" ht="84" customHeight="1" x14ac:dyDescent="0.25">
      <c r="A129" s="20" t="s">
        <v>164</v>
      </c>
      <c r="B129" s="16"/>
      <c r="C129" s="18" t="str">
        <f t="shared" si="7"/>
        <v>Showroom</v>
      </c>
      <c r="D129" s="11">
        <v>5702018066782</v>
      </c>
      <c r="E129" s="32" t="s">
        <v>649</v>
      </c>
      <c r="F129" s="9" t="s">
        <v>152</v>
      </c>
      <c r="G129" s="33" t="s">
        <v>153</v>
      </c>
      <c r="H129" s="27"/>
      <c r="I129" s="27"/>
      <c r="J129" s="12">
        <v>164.94</v>
      </c>
      <c r="K129" s="19">
        <f t="shared" si="8"/>
        <v>-4.5471080392870178E-2</v>
      </c>
      <c r="L129" s="13">
        <v>157.44</v>
      </c>
      <c r="M129" s="28">
        <v>46023</v>
      </c>
      <c r="N129" s="35">
        <v>0</v>
      </c>
      <c r="O129" s="14">
        <v>0.01</v>
      </c>
      <c r="P129" s="15">
        <f t="shared" si="9"/>
        <v>155.87</v>
      </c>
      <c r="Q129" s="16">
        <v>4</v>
      </c>
      <c r="R129" s="13">
        <v>209.99</v>
      </c>
      <c r="S129" s="13"/>
      <c r="T129" s="17">
        <f t="shared" si="10"/>
        <v>0</v>
      </c>
      <c r="U129" s="13">
        <f t="shared" si="11"/>
        <v>0</v>
      </c>
      <c r="V129" s="13">
        <f t="shared" si="12"/>
        <v>0</v>
      </c>
      <c r="W129" s="13">
        <f t="shared" si="13"/>
        <v>0</v>
      </c>
    </row>
    <row r="130" spans="1:23" ht="84" customHeight="1" x14ac:dyDescent="0.25">
      <c r="A130" s="20" t="s">
        <v>167</v>
      </c>
      <c r="B130" s="16"/>
      <c r="C130" s="18" t="str">
        <f t="shared" si="7"/>
        <v>Showroom</v>
      </c>
      <c r="D130" s="11">
        <v>5702017866932</v>
      </c>
      <c r="E130" s="32" t="s">
        <v>650</v>
      </c>
      <c r="F130" s="9" t="s">
        <v>152</v>
      </c>
      <c r="G130" s="33" t="s">
        <v>153</v>
      </c>
      <c r="H130" s="27"/>
      <c r="I130" s="27"/>
      <c r="J130" s="12">
        <v>179.38</v>
      </c>
      <c r="K130" s="19">
        <f t="shared" si="8"/>
        <v>-1.7783476418775757E-2</v>
      </c>
      <c r="L130" s="13">
        <v>176.19</v>
      </c>
      <c r="M130" s="28">
        <v>45017</v>
      </c>
      <c r="N130" s="35">
        <v>0</v>
      </c>
      <c r="O130" s="14">
        <v>0.01</v>
      </c>
      <c r="P130" s="15">
        <f t="shared" si="9"/>
        <v>174.43</v>
      </c>
      <c r="Q130" s="16">
        <v>3</v>
      </c>
      <c r="R130" s="13">
        <v>234.99</v>
      </c>
      <c r="S130" s="13"/>
      <c r="T130" s="17">
        <f t="shared" si="10"/>
        <v>0</v>
      </c>
      <c r="U130" s="13">
        <f t="shared" si="11"/>
        <v>0</v>
      </c>
      <c r="V130" s="13">
        <f t="shared" si="12"/>
        <v>0</v>
      </c>
      <c r="W130" s="13">
        <f t="shared" si="13"/>
        <v>0</v>
      </c>
    </row>
    <row r="131" spans="1:23" ht="84" customHeight="1" x14ac:dyDescent="0.25">
      <c r="A131" s="20" t="s">
        <v>168</v>
      </c>
      <c r="B131" s="16"/>
      <c r="C131" s="18" t="str">
        <f t="shared" ref="C131:C194" si="14">HYPERLINK(_xlfn.CONCAT("https://showroom.lego.com/products/",MID(A131,4,5)),"Showroom")</f>
        <v>Showroom</v>
      </c>
      <c r="D131" s="11">
        <v>5702018066713</v>
      </c>
      <c r="E131" s="32" t="s">
        <v>651</v>
      </c>
      <c r="F131" s="9" t="s">
        <v>152</v>
      </c>
      <c r="G131" s="33" t="s">
        <v>153</v>
      </c>
      <c r="H131" s="27"/>
      <c r="I131" s="27"/>
      <c r="J131" s="12">
        <v>194.94</v>
      </c>
      <c r="K131" s="19">
        <f t="shared" ref="K131:K194" si="15">L131/J131-1</f>
        <v>-3.8473376423514893E-2</v>
      </c>
      <c r="L131" s="13">
        <v>187.44</v>
      </c>
      <c r="M131" s="28">
        <v>46082</v>
      </c>
      <c r="N131" s="35">
        <v>0</v>
      </c>
      <c r="O131" s="14">
        <v>0.01</v>
      </c>
      <c r="P131" s="15">
        <f t="shared" ref="P131:P194" si="16">ROUND(ROUND(L131*(1-N131),2)*(1-O131),2)</f>
        <v>185.57</v>
      </c>
      <c r="Q131" s="16">
        <v>4</v>
      </c>
      <c r="R131" s="13">
        <v>249.99</v>
      </c>
      <c r="S131" s="13"/>
      <c r="T131" s="17">
        <f t="shared" ref="T131:T194" si="17">S131*P131</f>
        <v>0</v>
      </c>
      <c r="U131" s="13">
        <f t="shared" ref="U131:U194" si="18">ROUND(S131*$U$1,0)</f>
        <v>0</v>
      </c>
      <c r="V131" s="13">
        <f t="shared" ref="V131:V194" si="19">ROUND((S131-U131)*$V$1,0)</f>
        <v>0</v>
      </c>
      <c r="W131" s="13">
        <f t="shared" ref="W131:W194" si="20">S131-U131-V131</f>
        <v>0</v>
      </c>
    </row>
    <row r="132" spans="1:23" ht="84" customHeight="1" x14ac:dyDescent="0.25">
      <c r="A132" s="20" t="s">
        <v>171</v>
      </c>
      <c r="B132" s="16"/>
      <c r="C132" s="18" t="str">
        <f t="shared" si="14"/>
        <v>Showroom</v>
      </c>
      <c r="D132" s="11">
        <v>5702017813967</v>
      </c>
      <c r="E132" s="32" t="s">
        <v>653</v>
      </c>
      <c r="F132" s="9" t="s">
        <v>170</v>
      </c>
      <c r="G132" s="33" t="s">
        <v>153</v>
      </c>
      <c r="H132" s="27"/>
      <c r="I132" s="30" t="s">
        <v>6</v>
      </c>
      <c r="J132" s="12">
        <v>216.51</v>
      </c>
      <c r="K132" s="19">
        <f t="shared" si="15"/>
        <v>-4.7711422105214507E-2</v>
      </c>
      <c r="L132" s="13">
        <v>206.18</v>
      </c>
      <c r="M132" s="28">
        <v>45809</v>
      </c>
      <c r="N132" s="35">
        <v>0</v>
      </c>
      <c r="O132" s="14">
        <v>0.01</v>
      </c>
      <c r="P132" s="15">
        <f t="shared" si="16"/>
        <v>204.12</v>
      </c>
      <c r="Q132" s="16">
        <v>4</v>
      </c>
      <c r="R132" s="13">
        <v>274.99</v>
      </c>
      <c r="S132" s="13"/>
      <c r="T132" s="17">
        <f t="shared" si="17"/>
        <v>0</v>
      </c>
      <c r="U132" s="13">
        <f t="shared" si="18"/>
        <v>0</v>
      </c>
      <c r="V132" s="13">
        <f t="shared" si="19"/>
        <v>0</v>
      </c>
      <c r="W132" s="13">
        <f t="shared" si="20"/>
        <v>0</v>
      </c>
    </row>
    <row r="133" spans="1:23" ht="84" customHeight="1" x14ac:dyDescent="0.25">
      <c r="A133" s="20" t="s">
        <v>169</v>
      </c>
      <c r="B133" s="16"/>
      <c r="C133" s="18" t="str">
        <f t="shared" si="14"/>
        <v>Showroom</v>
      </c>
      <c r="D133" s="11">
        <v>5702017583624</v>
      </c>
      <c r="E133" s="32" t="s">
        <v>652</v>
      </c>
      <c r="F133" s="9" t="s">
        <v>170</v>
      </c>
      <c r="G133" s="33" t="s">
        <v>153</v>
      </c>
      <c r="H133" s="27"/>
      <c r="I133" s="27"/>
      <c r="J133" s="12">
        <v>213.01</v>
      </c>
      <c r="K133" s="19">
        <f t="shared" si="15"/>
        <v>-3.2064222336979364E-2</v>
      </c>
      <c r="L133" s="13">
        <v>206.18</v>
      </c>
      <c r="M133" s="28">
        <v>45352</v>
      </c>
      <c r="N133" s="35">
        <v>0</v>
      </c>
      <c r="O133" s="14">
        <v>0.01</v>
      </c>
      <c r="P133" s="15">
        <f t="shared" si="16"/>
        <v>204.12</v>
      </c>
      <c r="Q133" s="16">
        <v>4</v>
      </c>
      <c r="R133" s="13">
        <v>274.99</v>
      </c>
      <c r="S133" s="13"/>
      <c r="T133" s="17">
        <f t="shared" si="17"/>
        <v>0</v>
      </c>
      <c r="U133" s="13">
        <f t="shared" si="18"/>
        <v>0</v>
      </c>
      <c r="V133" s="13">
        <f t="shared" si="19"/>
        <v>0</v>
      </c>
      <c r="W133" s="13">
        <f t="shared" si="20"/>
        <v>0</v>
      </c>
    </row>
    <row r="134" spans="1:23" ht="84" customHeight="1" x14ac:dyDescent="0.25">
      <c r="A134" s="20" t="s">
        <v>176</v>
      </c>
      <c r="B134" s="10"/>
      <c r="C134" s="18" t="str">
        <f t="shared" si="14"/>
        <v>Showroom</v>
      </c>
      <c r="D134" s="11">
        <v>5702018066874</v>
      </c>
      <c r="E134" s="32" t="s">
        <v>656</v>
      </c>
      <c r="F134" s="9" t="s">
        <v>152</v>
      </c>
      <c r="G134" s="33" t="s">
        <v>153</v>
      </c>
      <c r="H134" s="31" t="s">
        <v>5</v>
      </c>
      <c r="I134" s="27"/>
      <c r="J134" s="12">
        <v>224.92</v>
      </c>
      <c r="K134" s="19">
        <f t="shared" si="15"/>
        <v>0</v>
      </c>
      <c r="L134" s="13">
        <v>224.92</v>
      </c>
      <c r="M134" s="28">
        <v>46174</v>
      </c>
      <c r="N134" s="35">
        <v>0</v>
      </c>
      <c r="O134" s="14">
        <v>0.01</v>
      </c>
      <c r="P134" s="15">
        <f t="shared" si="16"/>
        <v>222.67</v>
      </c>
      <c r="Q134" s="16">
        <v>3</v>
      </c>
      <c r="R134" s="13">
        <v>299.99</v>
      </c>
      <c r="S134" s="13"/>
      <c r="T134" s="17">
        <f t="shared" si="17"/>
        <v>0</v>
      </c>
      <c r="U134" s="13">
        <f t="shared" si="18"/>
        <v>0</v>
      </c>
      <c r="V134" s="13">
        <f t="shared" si="19"/>
        <v>0</v>
      </c>
      <c r="W134" s="13">
        <f t="shared" si="20"/>
        <v>0</v>
      </c>
    </row>
    <row r="135" spans="1:23" ht="84" customHeight="1" x14ac:dyDescent="0.25">
      <c r="A135" s="20" t="s">
        <v>173</v>
      </c>
      <c r="B135" s="10"/>
      <c r="C135" s="18" t="str">
        <f t="shared" si="14"/>
        <v>Showroom</v>
      </c>
      <c r="D135" s="11">
        <v>5702018066805</v>
      </c>
      <c r="E135" s="32" t="s">
        <v>174</v>
      </c>
      <c r="F135" s="9" t="s">
        <v>152</v>
      </c>
      <c r="G135" s="33" t="s">
        <v>153</v>
      </c>
      <c r="H135" s="31" t="s">
        <v>5</v>
      </c>
      <c r="I135" s="27"/>
      <c r="J135" s="12">
        <v>224.92</v>
      </c>
      <c r="K135" s="19">
        <f t="shared" si="15"/>
        <v>0</v>
      </c>
      <c r="L135" s="13">
        <v>224.92</v>
      </c>
      <c r="M135" s="28">
        <v>46174</v>
      </c>
      <c r="N135" s="35">
        <v>0</v>
      </c>
      <c r="O135" s="14">
        <v>0.01</v>
      </c>
      <c r="P135" s="15">
        <f t="shared" si="16"/>
        <v>222.67</v>
      </c>
      <c r="Q135" s="16">
        <v>3</v>
      </c>
      <c r="R135" s="13">
        <v>299.99</v>
      </c>
      <c r="S135" s="13"/>
      <c r="T135" s="17">
        <f t="shared" si="17"/>
        <v>0</v>
      </c>
      <c r="U135" s="13">
        <f t="shared" si="18"/>
        <v>0</v>
      </c>
      <c r="V135" s="13">
        <f t="shared" si="19"/>
        <v>0</v>
      </c>
      <c r="W135" s="13">
        <f t="shared" si="20"/>
        <v>0</v>
      </c>
    </row>
    <row r="136" spans="1:23" ht="84" customHeight="1" x14ac:dyDescent="0.25">
      <c r="A136" s="20" t="s">
        <v>175</v>
      </c>
      <c r="B136" s="10"/>
      <c r="C136" s="18" t="str">
        <f t="shared" si="14"/>
        <v>Showroom</v>
      </c>
      <c r="D136" s="11">
        <v>5702018066850</v>
      </c>
      <c r="E136" s="32" t="s">
        <v>655</v>
      </c>
      <c r="F136" s="9" t="s">
        <v>152</v>
      </c>
      <c r="G136" s="33" t="s">
        <v>153</v>
      </c>
      <c r="H136" s="31" t="s">
        <v>5</v>
      </c>
      <c r="I136" s="30" t="s">
        <v>6</v>
      </c>
      <c r="J136" s="12">
        <v>224.92</v>
      </c>
      <c r="K136" s="19">
        <f t="shared" si="15"/>
        <v>0</v>
      </c>
      <c r="L136" s="13">
        <v>224.92</v>
      </c>
      <c r="M136" s="28">
        <v>46174</v>
      </c>
      <c r="N136" s="35">
        <v>0</v>
      </c>
      <c r="O136" s="14">
        <v>0.01</v>
      </c>
      <c r="P136" s="15">
        <f t="shared" si="16"/>
        <v>222.67</v>
      </c>
      <c r="Q136" s="16">
        <v>4</v>
      </c>
      <c r="R136" s="13">
        <v>299.99</v>
      </c>
      <c r="S136" s="13"/>
      <c r="T136" s="17">
        <f t="shared" si="17"/>
        <v>0</v>
      </c>
      <c r="U136" s="13">
        <f t="shared" si="18"/>
        <v>0</v>
      </c>
      <c r="V136" s="13">
        <f t="shared" si="19"/>
        <v>0</v>
      </c>
      <c r="W136" s="13">
        <f t="shared" si="20"/>
        <v>0</v>
      </c>
    </row>
    <row r="137" spans="1:23" ht="84" customHeight="1" x14ac:dyDescent="0.25">
      <c r="A137" s="20" t="s">
        <v>172</v>
      </c>
      <c r="B137" s="16"/>
      <c r="C137" s="18" t="str">
        <f t="shared" si="14"/>
        <v>Showroom</v>
      </c>
      <c r="D137" s="11">
        <v>5702017896885</v>
      </c>
      <c r="E137" s="32" t="s">
        <v>654</v>
      </c>
      <c r="F137" s="9" t="s">
        <v>152</v>
      </c>
      <c r="G137" s="33" t="s">
        <v>153</v>
      </c>
      <c r="H137" s="27"/>
      <c r="I137" s="27"/>
      <c r="J137" s="12">
        <v>227.9</v>
      </c>
      <c r="K137" s="19">
        <f t="shared" si="15"/>
        <v>-1.3075910487055808E-2</v>
      </c>
      <c r="L137" s="13">
        <v>224.92</v>
      </c>
      <c r="M137" s="28">
        <v>46752</v>
      </c>
      <c r="N137" s="35">
        <v>0</v>
      </c>
      <c r="O137" s="14">
        <v>0.01</v>
      </c>
      <c r="P137" s="15">
        <f t="shared" si="16"/>
        <v>222.67</v>
      </c>
      <c r="Q137" s="16">
        <v>4</v>
      </c>
      <c r="R137" s="13">
        <v>299.99</v>
      </c>
      <c r="S137" s="13"/>
      <c r="T137" s="17">
        <f t="shared" si="17"/>
        <v>0</v>
      </c>
      <c r="U137" s="13">
        <f t="shared" si="18"/>
        <v>0</v>
      </c>
      <c r="V137" s="13">
        <f t="shared" si="19"/>
        <v>0</v>
      </c>
      <c r="W137" s="13">
        <f t="shared" si="20"/>
        <v>0</v>
      </c>
    </row>
    <row r="138" spans="1:23" ht="84" customHeight="1" x14ac:dyDescent="0.25">
      <c r="A138" s="20" t="s">
        <v>177</v>
      </c>
      <c r="B138" s="10"/>
      <c r="C138" s="18" t="str">
        <f t="shared" si="14"/>
        <v>Showroom</v>
      </c>
      <c r="D138" s="11">
        <v>5702018066867</v>
      </c>
      <c r="E138" s="32" t="s">
        <v>657</v>
      </c>
      <c r="F138" s="9" t="s">
        <v>152</v>
      </c>
      <c r="G138" s="33" t="s">
        <v>153</v>
      </c>
      <c r="H138" s="31" t="s">
        <v>5</v>
      </c>
      <c r="I138" s="27"/>
      <c r="J138" s="12">
        <v>322.39</v>
      </c>
      <c r="K138" s="19">
        <f t="shared" si="15"/>
        <v>-2.3263748875585466E-2</v>
      </c>
      <c r="L138" s="13">
        <v>314.89</v>
      </c>
      <c r="M138" s="28">
        <v>46174</v>
      </c>
      <c r="N138" s="35">
        <v>0</v>
      </c>
      <c r="O138" s="14">
        <v>0.01</v>
      </c>
      <c r="P138" s="15">
        <f t="shared" si="16"/>
        <v>311.74</v>
      </c>
      <c r="Q138" s="16">
        <v>3</v>
      </c>
      <c r="R138" s="13">
        <v>419.99</v>
      </c>
      <c r="S138" s="13"/>
      <c r="T138" s="17">
        <f t="shared" si="17"/>
        <v>0</v>
      </c>
      <c r="U138" s="13">
        <f t="shared" si="18"/>
        <v>0</v>
      </c>
      <c r="V138" s="13">
        <f t="shared" si="19"/>
        <v>0</v>
      </c>
      <c r="W138" s="13">
        <f t="shared" si="20"/>
        <v>0</v>
      </c>
    </row>
    <row r="139" spans="1:23" ht="84" customHeight="1" x14ac:dyDescent="0.25">
      <c r="A139" s="20" t="s">
        <v>178</v>
      </c>
      <c r="B139" s="16"/>
      <c r="C139" s="18" t="str">
        <f t="shared" si="14"/>
        <v>Showroom</v>
      </c>
      <c r="D139" s="11">
        <v>5702017814582</v>
      </c>
      <c r="E139" s="32" t="s">
        <v>658</v>
      </c>
      <c r="F139" s="9" t="s">
        <v>152</v>
      </c>
      <c r="G139" s="33" t="s">
        <v>153</v>
      </c>
      <c r="H139" s="27"/>
      <c r="I139" s="27"/>
      <c r="J139" s="12">
        <v>484.46</v>
      </c>
      <c r="K139" s="19">
        <f t="shared" si="15"/>
        <v>-4.9044296742765114E-2</v>
      </c>
      <c r="L139" s="13">
        <v>460.7</v>
      </c>
      <c r="M139" s="28">
        <v>46599</v>
      </c>
      <c r="N139" s="35">
        <v>0</v>
      </c>
      <c r="O139" s="14">
        <v>0.01</v>
      </c>
      <c r="P139" s="15">
        <f t="shared" si="16"/>
        <v>456.09</v>
      </c>
      <c r="Q139" s="16">
        <v>2</v>
      </c>
      <c r="R139" s="13">
        <v>599.99</v>
      </c>
      <c r="S139" s="13"/>
      <c r="T139" s="17">
        <f t="shared" si="17"/>
        <v>0</v>
      </c>
      <c r="U139" s="13">
        <f t="shared" si="18"/>
        <v>0</v>
      </c>
      <c r="V139" s="13">
        <f t="shared" si="19"/>
        <v>0</v>
      </c>
      <c r="W139" s="13">
        <f t="shared" si="20"/>
        <v>0</v>
      </c>
    </row>
    <row r="140" spans="1:23" ht="84" customHeight="1" x14ac:dyDescent="0.25">
      <c r="A140" s="20" t="s">
        <v>179</v>
      </c>
      <c r="B140" s="16"/>
      <c r="C140" s="18" t="str">
        <f t="shared" si="14"/>
        <v>Showroom</v>
      </c>
      <c r="D140" s="11">
        <v>5702018066881</v>
      </c>
      <c r="E140" s="32" t="s">
        <v>659</v>
      </c>
      <c r="F140" s="9" t="s">
        <v>152</v>
      </c>
      <c r="G140" s="33" t="s">
        <v>153</v>
      </c>
      <c r="H140" s="27"/>
      <c r="I140" s="27"/>
      <c r="J140" s="12">
        <v>506.77</v>
      </c>
      <c r="K140" s="19">
        <f t="shared" si="15"/>
        <v>-1.5154803954456675E-2</v>
      </c>
      <c r="L140" s="13">
        <v>499.09</v>
      </c>
      <c r="M140" s="28">
        <v>46082</v>
      </c>
      <c r="N140" s="35">
        <v>0</v>
      </c>
      <c r="O140" s="14">
        <v>0.01</v>
      </c>
      <c r="P140" s="15">
        <f t="shared" si="16"/>
        <v>494.1</v>
      </c>
      <c r="Q140" s="16">
        <v>1</v>
      </c>
      <c r="R140" s="13">
        <v>649.99</v>
      </c>
      <c r="S140" s="13"/>
      <c r="T140" s="17">
        <f t="shared" si="17"/>
        <v>0</v>
      </c>
      <c r="U140" s="13">
        <f t="shared" si="18"/>
        <v>0</v>
      </c>
      <c r="V140" s="13">
        <f t="shared" si="19"/>
        <v>0</v>
      </c>
      <c r="W140" s="13">
        <f t="shared" si="20"/>
        <v>0</v>
      </c>
    </row>
    <row r="141" spans="1:23" ht="84" customHeight="1" x14ac:dyDescent="0.25">
      <c r="A141" s="20" t="s">
        <v>180</v>
      </c>
      <c r="B141" s="16"/>
      <c r="C141" s="18" t="str">
        <f t="shared" si="14"/>
        <v>Showroom</v>
      </c>
      <c r="D141" s="11">
        <v>5702018066898</v>
      </c>
      <c r="E141" s="32" t="s">
        <v>660</v>
      </c>
      <c r="F141" s="9" t="s">
        <v>152</v>
      </c>
      <c r="G141" s="33" t="s">
        <v>153</v>
      </c>
      <c r="H141" s="31" t="s">
        <v>5</v>
      </c>
      <c r="I141" s="27"/>
      <c r="J141" s="12">
        <v>506.77</v>
      </c>
      <c r="K141" s="19">
        <f t="shared" si="15"/>
        <v>-1.5154803954456675E-2</v>
      </c>
      <c r="L141" s="13">
        <v>499.09</v>
      </c>
      <c r="M141" s="28">
        <v>46143</v>
      </c>
      <c r="N141" s="35">
        <v>0</v>
      </c>
      <c r="O141" s="14">
        <v>0.01</v>
      </c>
      <c r="P141" s="15">
        <f t="shared" si="16"/>
        <v>494.1</v>
      </c>
      <c r="Q141" s="16">
        <v>1</v>
      </c>
      <c r="R141" s="13">
        <v>649.99</v>
      </c>
      <c r="S141" s="13"/>
      <c r="T141" s="17">
        <f t="shared" si="17"/>
        <v>0</v>
      </c>
      <c r="U141" s="13">
        <f t="shared" si="18"/>
        <v>0</v>
      </c>
      <c r="V141" s="13">
        <f t="shared" si="19"/>
        <v>0</v>
      </c>
      <c r="W141" s="13">
        <f t="shared" si="20"/>
        <v>0</v>
      </c>
    </row>
    <row r="142" spans="1:23" ht="84" customHeight="1" x14ac:dyDescent="0.25">
      <c r="A142" s="20" t="s">
        <v>181</v>
      </c>
      <c r="B142" s="16"/>
      <c r="C142" s="18" t="str">
        <f t="shared" si="14"/>
        <v>Showroom</v>
      </c>
      <c r="D142" s="11">
        <v>5702017783833</v>
      </c>
      <c r="E142" s="32" t="s">
        <v>661</v>
      </c>
      <c r="F142" s="9" t="s">
        <v>182</v>
      </c>
      <c r="G142" s="33" t="s">
        <v>183</v>
      </c>
      <c r="H142" s="27"/>
      <c r="I142" s="27"/>
      <c r="J142" s="12">
        <v>29.08</v>
      </c>
      <c r="K142" s="19">
        <f t="shared" si="15"/>
        <v>-6.1898211829436445E-3</v>
      </c>
      <c r="L142" s="13">
        <v>28.9</v>
      </c>
      <c r="M142" s="28">
        <v>45658</v>
      </c>
      <c r="N142" s="35">
        <v>0</v>
      </c>
      <c r="O142" s="14">
        <v>0.01</v>
      </c>
      <c r="P142" s="15">
        <f t="shared" si="16"/>
        <v>28.61</v>
      </c>
      <c r="Q142" s="16">
        <v>4</v>
      </c>
      <c r="R142" s="13">
        <v>39.99</v>
      </c>
      <c r="S142" s="13"/>
      <c r="T142" s="17">
        <f t="shared" si="17"/>
        <v>0</v>
      </c>
      <c r="U142" s="13">
        <f t="shared" si="18"/>
        <v>0</v>
      </c>
      <c r="V142" s="13">
        <f t="shared" si="19"/>
        <v>0</v>
      </c>
      <c r="W142" s="13">
        <f t="shared" si="20"/>
        <v>0</v>
      </c>
    </row>
    <row r="143" spans="1:23" ht="84" customHeight="1" x14ac:dyDescent="0.25">
      <c r="A143" s="20" t="s">
        <v>185</v>
      </c>
      <c r="B143" s="16"/>
      <c r="C143" s="18" t="str">
        <f t="shared" si="14"/>
        <v>Showroom</v>
      </c>
      <c r="D143" s="11">
        <v>5702018032039</v>
      </c>
      <c r="E143" s="32" t="s">
        <v>679</v>
      </c>
      <c r="F143" s="9" t="s">
        <v>182</v>
      </c>
      <c r="G143" s="33" t="s">
        <v>183</v>
      </c>
      <c r="H143" s="27"/>
      <c r="I143" s="27"/>
      <c r="J143" s="12">
        <v>29.78</v>
      </c>
      <c r="K143" s="19">
        <f t="shared" si="15"/>
        <v>0</v>
      </c>
      <c r="L143" s="13">
        <v>29.78</v>
      </c>
      <c r="M143" s="28">
        <v>46023</v>
      </c>
      <c r="N143" s="35">
        <v>0</v>
      </c>
      <c r="O143" s="14">
        <v>0.01</v>
      </c>
      <c r="P143" s="15">
        <f t="shared" si="16"/>
        <v>29.48</v>
      </c>
      <c r="Q143" s="16">
        <v>4</v>
      </c>
      <c r="R143" s="13">
        <v>41.99</v>
      </c>
      <c r="S143" s="13"/>
      <c r="T143" s="17">
        <f t="shared" si="17"/>
        <v>0</v>
      </c>
      <c r="U143" s="13">
        <f t="shared" si="18"/>
        <v>0</v>
      </c>
      <c r="V143" s="13">
        <f t="shared" si="19"/>
        <v>0</v>
      </c>
      <c r="W143" s="13">
        <f t="shared" si="20"/>
        <v>0</v>
      </c>
    </row>
    <row r="144" spans="1:23" ht="84" customHeight="1" x14ac:dyDescent="0.25">
      <c r="A144" s="20" t="s">
        <v>184</v>
      </c>
      <c r="B144" s="16"/>
      <c r="C144" s="18" t="str">
        <f t="shared" si="14"/>
        <v>Showroom</v>
      </c>
      <c r="D144" s="11">
        <v>5702018032015</v>
      </c>
      <c r="E144" s="32" t="s">
        <v>662</v>
      </c>
      <c r="F144" s="9" t="s">
        <v>182</v>
      </c>
      <c r="G144" s="33" t="s">
        <v>183</v>
      </c>
      <c r="H144" s="27"/>
      <c r="I144" s="27"/>
      <c r="J144" s="12">
        <v>29.78</v>
      </c>
      <c r="K144" s="19">
        <f t="shared" si="15"/>
        <v>0</v>
      </c>
      <c r="L144" s="13">
        <v>29.78</v>
      </c>
      <c r="M144" s="28">
        <v>46023</v>
      </c>
      <c r="N144" s="35">
        <v>0</v>
      </c>
      <c r="O144" s="14">
        <v>0.01</v>
      </c>
      <c r="P144" s="15">
        <f t="shared" si="16"/>
        <v>29.48</v>
      </c>
      <c r="Q144" s="16">
        <v>4</v>
      </c>
      <c r="R144" s="13">
        <v>41.99</v>
      </c>
      <c r="S144" s="13"/>
      <c r="T144" s="17">
        <f t="shared" si="17"/>
        <v>0</v>
      </c>
      <c r="U144" s="13">
        <f t="shared" si="18"/>
        <v>0</v>
      </c>
      <c r="V144" s="13">
        <f t="shared" si="19"/>
        <v>0</v>
      </c>
      <c r="W144" s="13">
        <f t="shared" si="20"/>
        <v>0</v>
      </c>
    </row>
    <row r="145" spans="1:23" ht="84" customHeight="1" x14ac:dyDescent="0.25">
      <c r="A145" s="20" t="s">
        <v>186</v>
      </c>
      <c r="B145" s="16"/>
      <c r="C145" s="18" t="str">
        <f t="shared" si="14"/>
        <v>Showroom</v>
      </c>
      <c r="D145" s="11">
        <v>5702016911114</v>
      </c>
      <c r="E145" s="32" t="s">
        <v>680</v>
      </c>
      <c r="F145" s="9" t="s">
        <v>182</v>
      </c>
      <c r="G145" s="33" t="s">
        <v>183</v>
      </c>
      <c r="H145" s="27"/>
      <c r="I145" s="27"/>
      <c r="J145" s="12">
        <v>58.89</v>
      </c>
      <c r="K145" s="19">
        <f t="shared" si="15"/>
        <v>-1.8339276617422295E-2</v>
      </c>
      <c r="L145" s="13">
        <v>57.81</v>
      </c>
      <c r="M145" s="28">
        <v>44927</v>
      </c>
      <c r="N145" s="35">
        <v>0</v>
      </c>
      <c r="O145" s="14">
        <v>0.01</v>
      </c>
      <c r="P145" s="15">
        <f t="shared" si="16"/>
        <v>57.23</v>
      </c>
      <c r="Q145" s="16">
        <v>4</v>
      </c>
      <c r="R145" s="13">
        <v>79.989999999999995</v>
      </c>
      <c r="S145" s="13"/>
      <c r="T145" s="17">
        <f t="shared" si="17"/>
        <v>0</v>
      </c>
      <c r="U145" s="13">
        <f t="shared" si="18"/>
        <v>0</v>
      </c>
      <c r="V145" s="13">
        <f t="shared" si="19"/>
        <v>0</v>
      </c>
      <c r="W145" s="13">
        <f t="shared" si="20"/>
        <v>0</v>
      </c>
    </row>
    <row r="146" spans="1:23" ht="84" customHeight="1" x14ac:dyDescent="0.25">
      <c r="A146" s="20" t="s">
        <v>188</v>
      </c>
      <c r="B146" s="16"/>
      <c r="C146" s="18" t="str">
        <f t="shared" si="14"/>
        <v>Showroom</v>
      </c>
      <c r="D146" s="11">
        <v>5702017816005</v>
      </c>
      <c r="E146" s="32" t="s">
        <v>682</v>
      </c>
      <c r="F146" s="9" t="s">
        <v>182</v>
      </c>
      <c r="G146" s="33" t="s">
        <v>183</v>
      </c>
      <c r="H146" s="27"/>
      <c r="I146" s="27"/>
      <c r="J146" s="12">
        <v>61.8</v>
      </c>
      <c r="K146" s="19">
        <f t="shared" si="15"/>
        <v>-5.9223300970873693E-2</v>
      </c>
      <c r="L146" s="13">
        <v>58.14</v>
      </c>
      <c r="M146" s="28">
        <v>45658</v>
      </c>
      <c r="N146" s="35">
        <v>0</v>
      </c>
      <c r="O146" s="14">
        <v>0.01</v>
      </c>
      <c r="P146" s="15">
        <f t="shared" si="16"/>
        <v>57.56</v>
      </c>
      <c r="Q146" s="16">
        <v>4</v>
      </c>
      <c r="R146" s="13">
        <v>81.99</v>
      </c>
      <c r="S146" s="13"/>
      <c r="T146" s="17">
        <f t="shared" si="17"/>
        <v>0</v>
      </c>
      <c r="U146" s="13">
        <f t="shared" si="18"/>
        <v>0</v>
      </c>
      <c r="V146" s="13">
        <f t="shared" si="19"/>
        <v>0</v>
      </c>
      <c r="W146" s="13">
        <f t="shared" si="20"/>
        <v>0</v>
      </c>
    </row>
    <row r="147" spans="1:23" ht="84" customHeight="1" x14ac:dyDescent="0.25">
      <c r="A147" s="20" t="s">
        <v>189</v>
      </c>
      <c r="B147" s="16"/>
      <c r="C147" s="18" t="str">
        <f t="shared" si="14"/>
        <v>Showroom</v>
      </c>
      <c r="D147" s="11">
        <v>5702018056547</v>
      </c>
      <c r="E147" s="32" t="s">
        <v>683</v>
      </c>
      <c r="F147" s="9" t="s">
        <v>182</v>
      </c>
      <c r="G147" s="33" t="s">
        <v>183</v>
      </c>
      <c r="H147" s="27"/>
      <c r="I147" s="27"/>
      <c r="J147" s="12">
        <v>60.27</v>
      </c>
      <c r="K147" s="19">
        <f t="shared" si="15"/>
        <v>-3.5340965654554579E-2</v>
      </c>
      <c r="L147" s="13">
        <v>58.14</v>
      </c>
      <c r="M147" s="28">
        <v>46023</v>
      </c>
      <c r="N147" s="35">
        <v>0</v>
      </c>
      <c r="O147" s="14">
        <v>0.01</v>
      </c>
      <c r="P147" s="15">
        <f t="shared" si="16"/>
        <v>57.56</v>
      </c>
      <c r="Q147" s="16">
        <v>4</v>
      </c>
      <c r="R147" s="13">
        <v>81.99</v>
      </c>
      <c r="S147" s="13"/>
      <c r="T147" s="17">
        <f t="shared" si="17"/>
        <v>0</v>
      </c>
      <c r="U147" s="13">
        <f t="shared" si="18"/>
        <v>0</v>
      </c>
      <c r="V147" s="13">
        <f t="shared" si="19"/>
        <v>0</v>
      </c>
      <c r="W147" s="13">
        <f t="shared" si="20"/>
        <v>0</v>
      </c>
    </row>
    <row r="148" spans="1:23" ht="84" customHeight="1" x14ac:dyDescent="0.25">
      <c r="A148" s="20" t="s">
        <v>190</v>
      </c>
      <c r="B148" s="10"/>
      <c r="C148" s="18" t="str">
        <f t="shared" si="14"/>
        <v>Showroom</v>
      </c>
      <c r="D148" s="11">
        <v>5702018056578</v>
      </c>
      <c r="E148" s="32" t="s">
        <v>941</v>
      </c>
      <c r="F148" s="9" t="s">
        <v>182</v>
      </c>
      <c r="G148" s="33" t="s">
        <v>183</v>
      </c>
      <c r="H148" s="31" t="s">
        <v>5</v>
      </c>
      <c r="I148" s="27"/>
      <c r="J148" s="12">
        <v>60.27</v>
      </c>
      <c r="K148" s="19">
        <f t="shared" si="15"/>
        <v>-3.5340965654554579E-2</v>
      </c>
      <c r="L148" s="13">
        <v>58.14</v>
      </c>
      <c r="M148" s="28">
        <v>46174</v>
      </c>
      <c r="N148" s="35">
        <v>0</v>
      </c>
      <c r="O148" s="14">
        <v>0.01</v>
      </c>
      <c r="P148" s="15">
        <f t="shared" si="16"/>
        <v>57.56</v>
      </c>
      <c r="Q148" s="16">
        <v>3</v>
      </c>
      <c r="R148" s="13">
        <v>81.99</v>
      </c>
      <c r="S148" s="13"/>
      <c r="T148" s="17">
        <f t="shared" si="17"/>
        <v>0</v>
      </c>
      <c r="U148" s="13">
        <f t="shared" si="18"/>
        <v>0</v>
      </c>
      <c r="V148" s="13">
        <f t="shared" si="19"/>
        <v>0</v>
      </c>
      <c r="W148" s="13">
        <f t="shared" si="20"/>
        <v>0</v>
      </c>
    </row>
    <row r="149" spans="1:23" ht="84" customHeight="1" x14ac:dyDescent="0.25">
      <c r="A149" s="20" t="s">
        <v>187</v>
      </c>
      <c r="B149" s="16"/>
      <c r="C149" s="18" t="str">
        <f t="shared" si="14"/>
        <v>Showroom</v>
      </c>
      <c r="D149" s="11">
        <v>5702017583808</v>
      </c>
      <c r="E149" s="32" t="s">
        <v>681</v>
      </c>
      <c r="F149" s="9" t="s">
        <v>182</v>
      </c>
      <c r="G149" s="33" t="s">
        <v>183</v>
      </c>
      <c r="H149" s="27"/>
      <c r="I149" s="27"/>
      <c r="J149" s="12">
        <v>61.8</v>
      </c>
      <c r="K149" s="19">
        <f t="shared" si="15"/>
        <v>-5.9223300970873693E-2</v>
      </c>
      <c r="L149" s="13">
        <v>58.14</v>
      </c>
      <c r="M149" s="28">
        <v>45658</v>
      </c>
      <c r="N149" s="35">
        <v>0</v>
      </c>
      <c r="O149" s="14">
        <v>0.01</v>
      </c>
      <c r="P149" s="15">
        <f t="shared" si="16"/>
        <v>57.56</v>
      </c>
      <c r="Q149" s="16">
        <v>3</v>
      </c>
      <c r="R149" s="13">
        <v>81.99</v>
      </c>
      <c r="S149" s="13"/>
      <c r="T149" s="17">
        <f t="shared" si="17"/>
        <v>0</v>
      </c>
      <c r="U149" s="13">
        <f t="shared" si="18"/>
        <v>0</v>
      </c>
      <c r="V149" s="13">
        <f t="shared" si="19"/>
        <v>0</v>
      </c>
      <c r="W149" s="13">
        <f t="shared" si="20"/>
        <v>0</v>
      </c>
    </row>
    <row r="150" spans="1:23" ht="84" customHeight="1" x14ac:dyDescent="0.25">
      <c r="A150" s="20" t="s">
        <v>191</v>
      </c>
      <c r="B150" s="10"/>
      <c r="C150" s="18" t="str">
        <f t="shared" si="14"/>
        <v>Showroom</v>
      </c>
      <c r="D150" s="11">
        <v>5702018056332</v>
      </c>
      <c r="E150" s="32" t="s">
        <v>940</v>
      </c>
      <c r="F150" s="9" t="s">
        <v>182</v>
      </c>
      <c r="G150" s="33" t="s">
        <v>183</v>
      </c>
      <c r="H150" s="31" t="s">
        <v>5</v>
      </c>
      <c r="I150" s="27"/>
      <c r="J150" s="12">
        <v>61.42</v>
      </c>
      <c r="K150" s="19">
        <f t="shared" si="15"/>
        <v>-3.5167697818300314E-2</v>
      </c>
      <c r="L150" s="13">
        <v>59.26</v>
      </c>
      <c r="M150" s="28">
        <v>46174</v>
      </c>
      <c r="N150" s="35">
        <v>0</v>
      </c>
      <c r="O150" s="14">
        <v>0.01</v>
      </c>
      <c r="P150" s="15">
        <f t="shared" si="16"/>
        <v>58.67</v>
      </c>
      <c r="Q150" s="16">
        <v>4</v>
      </c>
      <c r="R150" s="13">
        <v>81.99</v>
      </c>
      <c r="S150" s="13"/>
      <c r="T150" s="17">
        <f t="shared" si="17"/>
        <v>0</v>
      </c>
      <c r="U150" s="13">
        <f t="shared" si="18"/>
        <v>0</v>
      </c>
      <c r="V150" s="13">
        <f t="shared" si="19"/>
        <v>0</v>
      </c>
      <c r="W150" s="13">
        <f t="shared" si="20"/>
        <v>0</v>
      </c>
    </row>
    <row r="151" spans="1:23" ht="84" customHeight="1" x14ac:dyDescent="0.25">
      <c r="A151" s="20" t="s">
        <v>192</v>
      </c>
      <c r="B151" s="16"/>
      <c r="C151" s="18" t="str">
        <f t="shared" si="14"/>
        <v>Showroom</v>
      </c>
      <c r="D151" s="11">
        <v>5702018032022</v>
      </c>
      <c r="E151" s="32" t="s">
        <v>684</v>
      </c>
      <c r="F151" s="9" t="s">
        <v>182</v>
      </c>
      <c r="G151" s="33" t="s">
        <v>183</v>
      </c>
      <c r="H151" s="27"/>
      <c r="I151" s="27"/>
      <c r="J151" s="12">
        <v>78</v>
      </c>
      <c r="K151" s="19">
        <f t="shared" si="15"/>
        <v>-4.5384615384615468E-2</v>
      </c>
      <c r="L151" s="13">
        <v>74.459999999999994</v>
      </c>
      <c r="M151" s="28">
        <v>46023</v>
      </c>
      <c r="N151" s="35">
        <v>0</v>
      </c>
      <c r="O151" s="14">
        <v>0.01</v>
      </c>
      <c r="P151" s="15">
        <f t="shared" si="16"/>
        <v>73.72</v>
      </c>
      <c r="Q151" s="16">
        <v>4</v>
      </c>
      <c r="R151" s="13">
        <v>104.99</v>
      </c>
      <c r="S151" s="13"/>
      <c r="T151" s="17">
        <f t="shared" si="17"/>
        <v>0</v>
      </c>
      <c r="U151" s="13">
        <f t="shared" si="18"/>
        <v>0</v>
      </c>
      <c r="V151" s="13">
        <f t="shared" si="19"/>
        <v>0</v>
      </c>
      <c r="W151" s="13">
        <f t="shared" si="20"/>
        <v>0</v>
      </c>
    </row>
    <row r="152" spans="1:23" ht="84" customHeight="1" x14ac:dyDescent="0.25">
      <c r="A152" s="20" t="s">
        <v>194</v>
      </c>
      <c r="B152" s="16"/>
      <c r="C152" s="18" t="str">
        <f t="shared" si="14"/>
        <v>Showroom</v>
      </c>
      <c r="D152" s="11">
        <v>5702016617740</v>
      </c>
      <c r="E152" s="32" t="s">
        <v>686</v>
      </c>
      <c r="F152" s="9" t="s">
        <v>182</v>
      </c>
      <c r="G152" s="33" t="s">
        <v>183</v>
      </c>
      <c r="H152" s="27"/>
      <c r="I152" s="30" t="s">
        <v>6</v>
      </c>
      <c r="J152" s="12">
        <v>92.92</v>
      </c>
      <c r="K152" s="19">
        <f t="shared" si="15"/>
        <v>-4.6168747309513591E-2</v>
      </c>
      <c r="L152" s="13">
        <v>88.63</v>
      </c>
      <c r="M152" s="28">
        <v>44927</v>
      </c>
      <c r="N152" s="35">
        <v>0</v>
      </c>
      <c r="O152" s="14">
        <v>0.01</v>
      </c>
      <c r="P152" s="15">
        <f t="shared" si="16"/>
        <v>87.74</v>
      </c>
      <c r="Q152" s="16">
        <v>2</v>
      </c>
      <c r="R152" s="13">
        <v>124.99</v>
      </c>
      <c r="S152" s="13"/>
      <c r="T152" s="17">
        <f t="shared" si="17"/>
        <v>0</v>
      </c>
      <c r="U152" s="13">
        <f t="shared" si="18"/>
        <v>0</v>
      </c>
      <c r="V152" s="13">
        <f t="shared" si="19"/>
        <v>0</v>
      </c>
      <c r="W152" s="13">
        <f t="shared" si="20"/>
        <v>0</v>
      </c>
    </row>
    <row r="153" spans="1:23" ht="84" customHeight="1" x14ac:dyDescent="0.25">
      <c r="A153" s="20" t="s">
        <v>193</v>
      </c>
      <c r="B153" s="16"/>
      <c r="C153" s="18" t="str">
        <f t="shared" si="14"/>
        <v>Showroom</v>
      </c>
      <c r="D153" s="11">
        <v>5702018056530</v>
      </c>
      <c r="E153" s="32" t="s">
        <v>685</v>
      </c>
      <c r="F153" s="9" t="s">
        <v>182</v>
      </c>
      <c r="G153" s="33" t="s">
        <v>183</v>
      </c>
      <c r="H153" s="27"/>
      <c r="I153" s="27"/>
      <c r="J153" s="12">
        <v>88.63</v>
      </c>
      <c r="K153" s="19">
        <f t="shared" si="15"/>
        <v>0</v>
      </c>
      <c r="L153" s="13">
        <v>88.63</v>
      </c>
      <c r="M153" s="28">
        <v>46023</v>
      </c>
      <c r="N153" s="35">
        <v>0</v>
      </c>
      <c r="O153" s="14">
        <v>0.01</v>
      </c>
      <c r="P153" s="15">
        <f t="shared" si="16"/>
        <v>87.74</v>
      </c>
      <c r="Q153" s="16">
        <v>4</v>
      </c>
      <c r="R153" s="13">
        <v>124.99</v>
      </c>
      <c r="S153" s="13"/>
      <c r="T153" s="17">
        <f t="shared" si="17"/>
        <v>0</v>
      </c>
      <c r="U153" s="13">
        <f t="shared" si="18"/>
        <v>0</v>
      </c>
      <c r="V153" s="13">
        <f t="shared" si="19"/>
        <v>0</v>
      </c>
      <c r="W153" s="13">
        <f t="shared" si="20"/>
        <v>0</v>
      </c>
    </row>
    <row r="154" spans="1:23" ht="84" customHeight="1" x14ac:dyDescent="0.25">
      <c r="A154" s="20" t="s">
        <v>195</v>
      </c>
      <c r="B154" s="16"/>
      <c r="C154" s="18" t="str">
        <f t="shared" si="14"/>
        <v>Showroom</v>
      </c>
      <c r="D154" s="11">
        <v>5702016911404</v>
      </c>
      <c r="E154" s="32" t="s">
        <v>687</v>
      </c>
      <c r="F154" s="9" t="s">
        <v>182</v>
      </c>
      <c r="G154" s="33" t="s">
        <v>183</v>
      </c>
      <c r="H154" s="27"/>
      <c r="I154" s="27"/>
      <c r="J154" s="12">
        <v>111.1</v>
      </c>
      <c r="K154" s="19">
        <f t="shared" si="15"/>
        <v>-5.6885688568856785E-2</v>
      </c>
      <c r="L154" s="13">
        <v>104.78</v>
      </c>
      <c r="M154" s="28">
        <v>44927</v>
      </c>
      <c r="N154" s="35">
        <v>0</v>
      </c>
      <c r="O154" s="14">
        <v>0.01</v>
      </c>
      <c r="P154" s="15">
        <f t="shared" si="16"/>
        <v>103.73</v>
      </c>
      <c r="Q154" s="16">
        <v>4</v>
      </c>
      <c r="R154" s="13">
        <v>144.99</v>
      </c>
      <c r="S154" s="13"/>
      <c r="T154" s="17">
        <f t="shared" si="17"/>
        <v>0</v>
      </c>
      <c r="U154" s="13">
        <f t="shared" si="18"/>
        <v>0</v>
      </c>
      <c r="V154" s="13">
        <f t="shared" si="19"/>
        <v>0</v>
      </c>
      <c r="W154" s="13">
        <f t="shared" si="20"/>
        <v>0</v>
      </c>
    </row>
    <row r="155" spans="1:23" ht="84" customHeight="1" x14ac:dyDescent="0.25">
      <c r="A155" s="20" t="s">
        <v>196</v>
      </c>
      <c r="B155" s="16"/>
      <c r="C155" s="18" t="str">
        <f t="shared" si="14"/>
        <v>Showroom</v>
      </c>
      <c r="D155" s="11">
        <v>5702017583815</v>
      </c>
      <c r="E155" s="32" t="s">
        <v>688</v>
      </c>
      <c r="F155" s="9" t="s">
        <v>182</v>
      </c>
      <c r="G155" s="33" t="s">
        <v>183</v>
      </c>
      <c r="H155" s="27"/>
      <c r="I155" s="27"/>
      <c r="J155" s="12">
        <v>127.77</v>
      </c>
      <c r="K155" s="19">
        <f t="shared" si="15"/>
        <v>-2.0427330359239271E-2</v>
      </c>
      <c r="L155" s="13">
        <v>125.16</v>
      </c>
      <c r="M155" s="28">
        <v>45658</v>
      </c>
      <c r="N155" s="35">
        <v>0</v>
      </c>
      <c r="O155" s="14">
        <v>0.01</v>
      </c>
      <c r="P155" s="15">
        <f t="shared" si="16"/>
        <v>123.91</v>
      </c>
      <c r="Q155" s="16">
        <v>2</v>
      </c>
      <c r="R155" s="13">
        <v>169.99</v>
      </c>
      <c r="S155" s="13"/>
      <c r="T155" s="17">
        <f t="shared" si="17"/>
        <v>0</v>
      </c>
      <c r="U155" s="13">
        <f t="shared" si="18"/>
        <v>0</v>
      </c>
      <c r="V155" s="13">
        <f t="shared" si="19"/>
        <v>0</v>
      </c>
      <c r="W155" s="13">
        <f t="shared" si="20"/>
        <v>0</v>
      </c>
    </row>
    <row r="156" spans="1:23" ht="84" customHeight="1" x14ac:dyDescent="0.25">
      <c r="A156" s="20" t="s">
        <v>197</v>
      </c>
      <c r="B156" s="10"/>
      <c r="C156" s="18" t="str">
        <f t="shared" si="14"/>
        <v>Showroom</v>
      </c>
      <c r="D156" s="11">
        <v>5702018056509</v>
      </c>
      <c r="E156" s="32" t="s">
        <v>939</v>
      </c>
      <c r="F156" s="9" t="s">
        <v>182</v>
      </c>
      <c r="G156" s="33" t="s">
        <v>183</v>
      </c>
      <c r="H156" s="31" t="s">
        <v>5</v>
      </c>
      <c r="I156" s="27"/>
      <c r="J156" s="12">
        <v>127.46</v>
      </c>
      <c r="K156" s="19">
        <f t="shared" si="15"/>
        <v>0</v>
      </c>
      <c r="L156" s="13">
        <v>127.46</v>
      </c>
      <c r="M156" s="28">
        <v>46174</v>
      </c>
      <c r="N156" s="35">
        <v>0</v>
      </c>
      <c r="O156" s="14">
        <v>0.01</v>
      </c>
      <c r="P156" s="15">
        <f t="shared" si="16"/>
        <v>126.19</v>
      </c>
      <c r="Q156" s="16">
        <v>3</v>
      </c>
      <c r="R156" s="13">
        <v>169.99</v>
      </c>
      <c r="S156" s="13"/>
      <c r="T156" s="17">
        <f t="shared" si="17"/>
        <v>0</v>
      </c>
      <c r="U156" s="13">
        <f t="shared" si="18"/>
        <v>0</v>
      </c>
      <c r="V156" s="13">
        <f t="shared" si="19"/>
        <v>0</v>
      </c>
      <c r="W156" s="13">
        <f t="shared" si="20"/>
        <v>0</v>
      </c>
    </row>
    <row r="157" spans="1:23" ht="84" customHeight="1" x14ac:dyDescent="0.25">
      <c r="A157" s="20" t="s">
        <v>198</v>
      </c>
      <c r="B157" s="10"/>
      <c r="C157" s="18" t="str">
        <f t="shared" si="14"/>
        <v>Showroom</v>
      </c>
      <c r="D157" s="11">
        <v>5702018056523</v>
      </c>
      <c r="E157" s="32" t="s">
        <v>938</v>
      </c>
      <c r="F157" s="9" t="s">
        <v>182</v>
      </c>
      <c r="G157" s="33" t="s">
        <v>183</v>
      </c>
      <c r="H157" s="31" t="s">
        <v>5</v>
      </c>
      <c r="I157" s="27"/>
      <c r="J157" s="12">
        <v>161.97</v>
      </c>
      <c r="K157" s="19">
        <f t="shared" si="15"/>
        <v>-4.5502253503735268E-2</v>
      </c>
      <c r="L157" s="13">
        <v>154.6</v>
      </c>
      <c r="M157" s="28">
        <v>46174</v>
      </c>
      <c r="N157" s="35">
        <v>0</v>
      </c>
      <c r="O157" s="14">
        <v>0.01</v>
      </c>
      <c r="P157" s="15">
        <f t="shared" si="16"/>
        <v>153.05000000000001</v>
      </c>
      <c r="Q157" s="16">
        <v>2</v>
      </c>
      <c r="R157" s="13">
        <v>209.99</v>
      </c>
      <c r="S157" s="13"/>
      <c r="T157" s="17">
        <f t="shared" si="17"/>
        <v>0</v>
      </c>
      <c r="U157" s="13">
        <f t="shared" si="18"/>
        <v>0</v>
      </c>
      <c r="V157" s="13">
        <f t="shared" si="19"/>
        <v>0</v>
      </c>
      <c r="W157" s="13">
        <f t="shared" si="20"/>
        <v>0</v>
      </c>
    </row>
    <row r="158" spans="1:23" ht="84" customHeight="1" x14ac:dyDescent="0.25">
      <c r="A158" s="20" t="s">
        <v>199</v>
      </c>
      <c r="B158" s="16"/>
      <c r="C158" s="18" t="str">
        <f t="shared" si="14"/>
        <v>Showroom</v>
      </c>
      <c r="D158" s="11">
        <v>5702016617757</v>
      </c>
      <c r="E158" s="32" t="s">
        <v>689</v>
      </c>
      <c r="F158" s="9" t="s">
        <v>182</v>
      </c>
      <c r="G158" s="33" t="s">
        <v>183</v>
      </c>
      <c r="H158" s="27"/>
      <c r="I158" s="27"/>
      <c r="J158" s="12">
        <v>160.80000000000001</v>
      </c>
      <c r="K158" s="19">
        <f t="shared" si="15"/>
        <v>-3.8557213930348389E-2</v>
      </c>
      <c r="L158" s="13">
        <v>154.6</v>
      </c>
      <c r="M158" s="28">
        <v>44927</v>
      </c>
      <c r="N158" s="35">
        <v>0</v>
      </c>
      <c r="O158" s="14">
        <v>0.01</v>
      </c>
      <c r="P158" s="15">
        <f t="shared" si="16"/>
        <v>153.05000000000001</v>
      </c>
      <c r="Q158" s="16">
        <v>2</v>
      </c>
      <c r="R158" s="13">
        <v>209.99</v>
      </c>
      <c r="S158" s="13"/>
      <c r="T158" s="17">
        <f t="shared" si="17"/>
        <v>0</v>
      </c>
      <c r="U158" s="13">
        <f t="shared" si="18"/>
        <v>0</v>
      </c>
      <c r="V158" s="13">
        <f t="shared" si="19"/>
        <v>0</v>
      </c>
      <c r="W158" s="13">
        <f t="shared" si="20"/>
        <v>0</v>
      </c>
    </row>
    <row r="159" spans="1:23" ht="84" customHeight="1" x14ac:dyDescent="0.25">
      <c r="A159" s="20" t="s">
        <v>200</v>
      </c>
      <c r="B159" s="10"/>
      <c r="C159" s="18" t="str">
        <f t="shared" si="14"/>
        <v>Showroom</v>
      </c>
      <c r="D159" s="11">
        <v>5702018056356</v>
      </c>
      <c r="E159" s="32" t="s">
        <v>937</v>
      </c>
      <c r="F159" s="9" t="s">
        <v>182</v>
      </c>
      <c r="G159" s="33" t="s">
        <v>183</v>
      </c>
      <c r="H159" s="31" t="s">
        <v>5</v>
      </c>
      <c r="I159" s="27"/>
      <c r="J159" s="12">
        <v>164.94</v>
      </c>
      <c r="K159" s="19">
        <f t="shared" si="15"/>
        <v>-4.5471080392870178E-2</v>
      </c>
      <c r="L159" s="13">
        <v>157.44</v>
      </c>
      <c r="M159" s="28">
        <v>46174</v>
      </c>
      <c r="N159" s="35">
        <v>0</v>
      </c>
      <c r="O159" s="14">
        <v>0.01</v>
      </c>
      <c r="P159" s="15">
        <f t="shared" si="16"/>
        <v>155.87</v>
      </c>
      <c r="Q159" s="16">
        <v>2</v>
      </c>
      <c r="R159" s="13">
        <v>209.99</v>
      </c>
      <c r="S159" s="13"/>
      <c r="T159" s="17">
        <f t="shared" si="17"/>
        <v>0</v>
      </c>
      <c r="U159" s="13">
        <f t="shared" si="18"/>
        <v>0</v>
      </c>
      <c r="V159" s="13">
        <f t="shared" si="19"/>
        <v>0</v>
      </c>
      <c r="W159" s="13">
        <f t="shared" si="20"/>
        <v>0</v>
      </c>
    </row>
    <row r="160" spans="1:23" ht="84" customHeight="1" x14ac:dyDescent="0.25">
      <c r="A160" s="20" t="s">
        <v>201</v>
      </c>
      <c r="B160" s="16"/>
      <c r="C160" s="18" t="str">
        <f t="shared" si="14"/>
        <v>Showroom</v>
      </c>
      <c r="D160" s="11">
        <v>5702018056561</v>
      </c>
      <c r="E160" s="32" t="s">
        <v>690</v>
      </c>
      <c r="F160" s="9" t="s">
        <v>182</v>
      </c>
      <c r="G160" s="33" t="s">
        <v>183</v>
      </c>
      <c r="H160" s="31" t="s">
        <v>5</v>
      </c>
      <c r="I160" s="30" t="s">
        <v>6</v>
      </c>
      <c r="J160" s="12">
        <v>220.86</v>
      </c>
      <c r="K160" s="19">
        <f t="shared" si="15"/>
        <v>0</v>
      </c>
      <c r="L160" s="13">
        <v>220.86</v>
      </c>
      <c r="M160" s="28">
        <v>46174</v>
      </c>
      <c r="N160" s="35">
        <v>0</v>
      </c>
      <c r="O160" s="14">
        <v>0.01</v>
      </c>
      <c r="P160" s="15">
        <f t="shared" si="16"/>
        <v>218.65</v>
      </c>
      <c r="Q160" s="16">
        <v>2</v>
      </c>
      <c r="R160" s="13">
        <v>299.99</v>
      </c>
      <c r="S160" s="13"/>
      <c r="T160" s="17">
        <f t="shared" si="17"/>
        <v>0</v>
      </c>
      <c r="U160" s="13">
        <f t="shared" si="18"/>
        <v>0</v>
      </c>
      <c r="V160" s="13">
        <f t="shared" si="19"/>
        <v>0</v>
      </c>
      <c r="W160" s="13">
        <f t="shared" si="20"/>
        <v>0</v>
      </c>
    </row>
    <row r="161" spans="1:23" ht="84" customHeight="1" x14ac:dyDescent="0.25">
      <c r="A161" s="20" t="s">
        <v>202</v>
      </c>
      <c r="B161" s="16"/>
      <c r="C161" s="18" t="str">
        <f t="shared" si="14"/>
        <v>Showroom</v>
      </c>
      <c r="D161" s="11">
        <v>5702018056486</v>
      </c>
      <c r="E161" s="32" t="s">
        <v>936</v>
      </c>
      <c r="F161" s="9" t="s">
        <v>182</v>
      </c>
      <c r="G161" s="33" t="s">
        <v>183</v>
      </c>
      <c r="H161" s="27"/>
      <c r="I161" s="27"/>
      <c r="J161" s="12">
        <v>224.92</v>
      </c>
      <c r="K161" s="19">
        <f t="shared" si="15"/>
        <v>0</v>
      </c>
      <c r="L161" s="13">
        <v>224.92</v>
      </c>
      <c r="M161" s="28">
        <v>46082</v>
      </c>
      <c r="N161" s="35">
        <v>0</v>
      </c>
      <c r="O161" s="14">
        <v>0.01</v>
      </c>
      <c r="P161" s="15">
        <f t="shared" si="16"/>
        <v>222.67</v>
      </c>
      <c r="Q161" s="16">
        <v>2</v>
      </c>
      <c r="R161" s="13">
        <v>299.99</v>
      </c>
      <c r="S161" s="13"/>
      <c r="T161" s="17">
        <f t="shared" si="17"/>
        <v>0</v>
      </c>
      <c r="U161" s="13">
        <f t="shared" si="18"/>
        <v>0</v>
      </c>
      <c r="V161" s="13">
        <f t="shared" si="19"/>
        <v>0</v>
      </c>
      <c r="W161" s="13">
        <f t="shared" si="20"/>
        <v>0</v>
      </c>
    </row>
    <row r="162" spans="1:23" ht="84" customHeight="1" x14ac:dyDescent="0.25">
      <c r="A162" s="20" t="s">
        <v>204</v>
      </c>
      <c r="B162" s="10"/>
      <c r="C162" s="18" t="str">
        <f t="shared" si="14"/>
        <v>Showroom</v>
      </c>
      <c r="D162" s="11">
        <v>5702018056585</v>
      </c>
      <c r="E162" s="32" t="s">
        <v>935</v>
      </c>
      <c r="F162" s="9" t="s">
        <v>182</v>
      </c>
      <c r="G162" s="33" t="s">
        <v>183</v>
      </c>
      <c r="H162" s="31" t="s">
        <v>5</v>
      </c>
      <c r="I162" s="27"/>
      <c r="J162" s="12">
        <v>250.3</v>
      </c>
      <c r="K162" s="19">
        <f t="shared" si="15"/>
        <v>0</v>
      </c>
      <c r="L162" s="13">
        <v>250.3</v>
      </c>
      <c r="M162" s="28">
        <v>46174</v>
      </c>
      <c r="N162" s="35">
        <v>0</v>
      </c>
      <c r="O162" s="14">
        <v>0.01</v>
      </c>
      <c r="P162" s="15">
        <f t="shared" si="16"/>
        <v>247.8</v>
      </c>
      <c r="Q162" s="16">
        <v>3</v>
      </c>
      <c r="R162" s="13">
        <v>339.99</v>
      </c>
      <c r="S162" s="13"/>
      <c r="T162" s="17">
        <f t="shared" si="17"/>
        <v>0</v>
      </c>
      <c r="U162" s="13">
        <f t="shared" si="18"/>
        <v>0</v>
      </c>
      <c r="V162" s="13">
        <f t="shared" si="19"/>
        <v>0</v>
      </c>
      <c r="W162" s="13">
        <f t="shared" si="20"/>
        <v>0</v>
      </c>
    </row>
    <row r="163" spans="1:23" ht="84" customHeight="1" x14ac:dyDescent="0.25">
      <c r="A163" s="20" t="s">
        <v>203</v>
      </c>
      <c r="B163" s="16"/>
      <c r="C163" s="18" t="str">
        <f t="shared" si="14"/>
        <v>Showroom</v>
      </c>
      <c r="D163" s="11">
        <v>5702018056516</v>
      </c>
      <c r="E163" s="32" t="s">
        <v>691</v>
      </c>
      <c r="F163" s="9" t="s">
        <v>182</v>
      </c>
      <c r="G163" s="33" t="s">
        <v>183</v>
      </c>
      <c r="H163" s="27"/>
      <c r="I163" s="27"/>
      <c r="J163" s="12">
        <v>250.3</v>
      </c>
      <c r="K163" s="19">
        <f t="shared" si="15"/>
        <v>0</v>
      </c>
      <c r="L163" s="13">
        <v>250.3</v>
      </c>
      <c r="M163" s="28">
        <v>46023</v>
      </c>
      <c r="N163" s="35">
        <v>0</v>
      </c>
      <c r="O163" s="14">
        <v>0.01</v>
      </c>
      <c r="P163" s="15">
        <f t="shared" si="16"/>
        <v>247.8</v>
      </c>
      <c r="Q163" s="16">
        <v>2</v>
      </c>
      <c r="R163" s="13">
        <v>339.99</v>
      </c>
      <c r="S163" s="13"/>
      <c r="T163" s="17">
        <f t="shared" si="17"/>
        <v>0</v>
      </c>
      <c r="U163" s="13">
        <f t="shared" si="18"/>
        <v>0</v>
      </c>
      <c r="V163" s="13">
        <f t="shared" si="19"/>
        <v>0</v>
      </c>
      <c r="W163" s="13">
        <f t="shared" si="20"/>
        <v>0</v>
      </c>
    </row>
    <row r="164" spans="1:23" ht="84" customHeight="1" x14ac:dyDescent="0.25">
      <c r="A164" s="20" t="s">
        <v>205</v>
      </c>
      <c r="B164" s="16"/>
      <c r="C164" s="18" t="str">
        <f t="shared" si="14"/>
        <v>Showroom</v>
      </c>
      <c r="D164" s="11">
        <v>5702017583822</v>
      </c>
      <c r="E164" s="32" t="s">
        <v>692</v>
      </c>
      <c r="F164" s="9" t="s">
        <v>182</v>
      </c>
      <c r="G164" s="33" t="s">
        <v>183</v>
      </c>
      <c r="H164" s="27"/>
      <c r="I164" s="27"/>
      <c r="J164" s="12">
        <v>263.04000000000002</v>
      </c>
      <c r="K164" s="19">
        <f t="shared" si="15"/>
        <v>-4.839568126520688E-2</v>
      </c>
      <c r="L164" s="13">
        <v>250.31</v>
      </c>
      <c r="M164" s="28">
        <v>45658</v>
      </c>
      <c r="N164" s="35">
        <v>0</v>
      </c>
      <c r="O164" s="14">
        <v>0.01</v>
      </c>
      <c r="P164" s="15">
        <f t="shared" si="16"/>
        <v>247.81</v>
      </c>
      <c r="Q164" s="16">
        <v>3</v>
      </c>
      <c r="R164" s="13">
        <v>339.99</v>
      </c>
      <c r="S164" s="13"/>
      <c r="T164" s="17">
        <f t="shared" si="17"/>
        <v>0</v>
      </c>
      <c r="U164" s="13">
        <f t="shared" si="18"/>
        <v>0</v>
      </c>
      <c r="V164" s="13">
        <f t="shared" si="19"/>
        <v>0</v>
      </c>
      <c r="W164" s="13">
        <f t="shared" si="20"/>
        <v>0</v>
      </c>
    </row>
    <row r="165" spans="1:23" ht="84" customHeight="1" x14ac:dyDescent="0.25">
      <c r="A165" s="20" t="s">
        <v>206</v>
      </c>
      <c r="B165" s="16"/>
      <c r="C165" s="18" t="str">
        <f t="shared" si="14"/>
        <v>Showroom</v>
      </c>
      <c r="D165" s="11">
        <v>5702018056554</v>
      </c>
      <c r="E165" s="32" t="s">
        <v>693</v>
      </c>
      <c r="F165" s="9" t="s">
        <v>182</v>
      </c>
      <c r="G165" s="33" t="s">
        <v>183</v>
      </c>
      <c r="H165" s="27"/>
      <c r="I165" s="30" t="s">
        <v>6</v>
      </c>
      <c r="J165" s="12">
        <v>287.11</v>
      </c>
      <c r="K165" s="19">
        <f t="shared" si="15"/>
        <v>-2.5669603984535549E-2</v>
      </c>
      <c r="L165" s="13">
        <v>279.74</v>
      </c>
      <c r="M165" s="28">
        <v>46023</v>
      </c>
      <c r="N165" s="35">
        <v>0</v>
      </c>
      <c r="O165" s="14">
        <v>0.01</v>
      </c>
      <c r="P165" s="15">
        <f t="shared" si="16"/>
        <v>276.94</v>
      </c>
      <c r="Q165" s="16">
        <v>2</v>
      </c>
      <c r="R165" s="13">
        <v>379.99</v>
      </c>
      <c r="S165" s="13"/>
      <c r="T165" s="17">
        <f t="shared" si="17"/>
        <v>0</v>
      </c>
      <c r="U165" s="13">
        <f t="shared" si="18"/>
        <v>0</v>
      </c>
      <c r="V165" s="13">
        <f t="shared" si="19"/>
        <v>0</v>
      </c>
      <c r="W165" s="13">
        <f t="shared" si="20"/>
        <v>0</v>
      </c>
    </row>
    <row r="166" spans="1:23" ht="84" customHeight="1" x14ac:dyDescent="0.25">
      <c r="A166" s="20" t="s">
        <v>207</v>
      </c>
      <c r="B166" s="16"/>
      <c r="C166" s="18" t="str">
        <f t="shared" si="14"/>
        <v>Showroom</v>
      </c>
      <c r="D166" s="11">
        <v>5702017583044</v>
      </c>
      <c r="E166" s="32" t="s">
        <v>694</v>
      </c>
      <c r="F166" s="9" t="s">
        <v>182</v>
      </c>
      <c r="G166" s="33" t="s">
        <v>183</v>
      </c>
      <c r="H166" s="27"/>
      <c r="I166" s="27"/>
      <c r="J166" s="12">
        <v>462.86</v>
      </c>
      <c r="K166" s="19">
        <f t="shared" si="15"/>
        <v>-2.2231344250961405E-2</v>
      </c>
      <c r="L166" s="13">
        <v>452.57</v>
      </c>
      <c r="M166" s="28">
        <v>45658</v>
      </c>
      <c r="N166" s="35">
        <v>0</v>
      </c>
      <c r="O166" s="14">
        <v>0.01</v>
      </c>
      <c r="P166" s="15">
        <f t="shared" si="16"/>
        <v>448.04</v>
      </c>
      <c r="Q166" s="16">
        <v>2</v>
      </c>
      <c r="R166" s="13">
        <v>599.99</v>
      </c>
      <c r="S166" s="13"/>
      <c r="T166" s="17">
        <f t="shared" si="17"/>
        <v>0</v>
      </c>
      <c r="U166" s="13">
        <f t="shared" si="18"/>
        <v>0</v>
      </c>
      <c r="V166" s="13">
        <f t="shared" si="19"/>
        <v>0</v>
      </c>
      <c r="W166" s="13">
        <f t="shared" si="20"/>
        <v>0</v>
      </c>
    </row>
    <row r="167" spans="1:23" ht="84" customHeight="1" x14ac:dyDescent="0.25">
      <c r="A167" s="20" t="s">
        <v>208</v>
      </c>
      <c r="B167" s="10"/>
      <c r="C167" s="18" t="str">
        <f t="shared" si="14"/>
        <v>Showroom</v>
      </c>
      <c r="D167" s="11">
        <v>5702018063880</v>
      </c>
      <c r="E167" s="32" t="s">
        <v>934</v>
      </c>
      <c r="F167" s="9" t="s">
        <v>209</v>
      </c>
      <c r="G167" s="33" t="s">
        <v>209</v>
      </c>
      <c r="H167" s="31" t="s">
        <v>5</v>
      </c>
      <c r="I167" s="27"/>
      <c r="J167" s="12">
        <v>45.52</v>
      </c>
      <c r="K167" s="19">
        <f t="shared" si="15"/>
        <v>-1.5817223198594133E-2</v>
      </c>
      <c r="L167" s="13">
        <v>44.8</v>
      </c>
      <c r="M167" s="28">
        <v>46174</v>
      </c>
      <c r="N167" s="35">
        <v>0</v>
      </c>
      <c r="O167" s="14">
        <v>0.01</v>
      </c>
      <c r="P167" s="15">
        <f t="shared" si="16"/>
        <v>44.35</v>
      </c>
      <c r="Q167" s="16">
        <v>8</v>
      </c>
      <c r="R167" s="13">
        <v>61.99</v>
      </c>
      <c r="S167" s="13"/>
      <c r="T167" s="17">
        <f t="shared" si="17"/>
        <v>0</v>
      </c>
      <c r="U167" s="13">
        <f t="shared" si="18"/>
        <v>0</v>
      </c>
      <c r="V167" s="13">
        <f t="shared" si="19"/>
        <v>0</v>
      </c>
      <c r="W167" s="13">
        <f t="shared" si="20"/>
        <v>0</v>
      </c>
    </row>
    <row r="168" spans="1:23" ht="84" customHeight="1" x14ac:dyDescent="0.25">
      <c r="A168" s="20" t="s">
        <v>210</v>
      </c>
      <c r="B168" s="16"/>
      <c r="C168" s="18" t="str">
        <f t="shared" si="14"/>
        <v>Showroom</v>
      </c>
      <c r="D168" s="11">
        <v>5702017590998</v>
      </c>
      <c r="E168" s="32" t="s">
        <v>695</v>
      </c>
      <c r="F168" s="9" t="s">
        <v>209</v>
      </c>
      <c r="G168" s="33" t="s">
        <v>209</v>
      </c>
      <c r="H168" s="27"/>
      <c r="I168" s="27"/>
      <c r="J168" s="12">
        <v>129.62</v>
      </c>
      <c r="K168" s="19">
        <f t="shared" si="15"/>
        <v>-1.6664095047060679E-2</v>
      </c>
      <c r="L168" s="13">
        <v>127.46</v>
      </c>
      <c r="M168" s="28">
        <v>45658</v>
      </c>
      <c r="N168" s="35">
        <v>0</v>
      </c>
      <c r="O168" s="14">
        <v>0.01</v>
      </c>
      <c r="P168" s="15">
        <f t="shared" si="16"/>
        <v>126.19</v>
      </c>
      <c r="Q168" s="16">
        <v>3</v>
      </c>
      <c r="R168" s="13">
        <v>169.99</v>
      </c>
      <c r="S168" s="13"/>
      <c r="T168" s="17">
        <f t="shared" si="17"/>
        <v>0</v>
      </c>
      <c r="U168" s="13">
        <f t="shared" si="18"/>
        <v>0</v>
      </c>
      <c r="V168" s="13">
        <f t="shared" si="19"/>
        <v>0</v>
      </c>
      <c r="W168" s="13">
        <f t="shared" si="20"/>
        <v>0</v>
      </c>
    </row>
    <row r="169" spans="1:23" ht="84" customHeight="1" x14ac:dyDescent="0.25">
      <c r="A169" s="20" t="s">
        <v>211</v>
      </c>
      <c r="B169" s="10"/>
      <c r="C169" s="18" t="str">
        <f t="shared" si="14"/>
        <v>Showroom</v>
      </c>
      <c r="D169" s="11">
        <v>5702018063897</v>
      </c>
      <c r="E169" s="32" t="s">
        <v>933</v>
      </c>
      <c r="F169" s="9" t="s">
        <v>209</v>
      </c>
      <c r="G169" s="33" t="s">
        <v>209</v>
      </c>
      <c r="H169" s="31" t="s">
        <v>5</v>
      </c>
      <c r="I169" s="27"/>
      <c r="J169" s="12">
        <v>127.46</v>
      </c>
      <c r="K169" s="19">
        <f t="shared" si="15"/>
        <v>0</v>
      </c>
      <c r="L169" s="13">
        <v>127.46</v>
      </c>
      <c r="M169" s="28">
        <v>46174</v>
      </c>
      <c r="N169" s="35">
        <v>0</v>
      </c>
      <c r="O169" s="14">
        <v>0.01</v>
      </c>
      <c r="P169" s="15">
        <f t="shared" si="16"/>
        <v>126.19</v>
      </c>
      <c r="Q169" s="16">
        <v>4</v>
      </c>
      <c r="R169" s="13">
        <v>169.99</v>
      </c>
      <c r="S169" s="13"/>
      <c r="T169" s="17">
        <f t="shared" si="17"/>
        <v>0</v>
      </c>
      <c r="U169" s="13">
        <f t="shared" si="18"/>
        <v>0</v>
      </c>
      <c r="V169" s="13">
        <f t="shared" si="19"/>
        <v>0</v>
      </c>
      <c r="W169" s="13">
        <f t="shared" si="20"/>
        <v>0</v>
      </c>
    </row>
    <row r="170" spans="1:23" ht="84" customHeight="1" x14ac:dyDescent="0.25">
      <c r="A170" s="20" t="s">
        <v>212</v>
      </c>
      <c r="B170" s="10"/>
      <c r="C170" s="18" t="str">
        <f t="shared" si="14"/>
        <v>Showroom</v>
      </c>
      <c r="D170" s="11">
        <v>5702018063866</v>
      </c>
      <c r="E170" s="32" t="s">
        <v>932</v>
      </c>
      <c r="F170" s="9" t="s">
        <v>209</v>
      </c>
      <c r="G170" s="33" t="s">
        <v>209</v>
      </c>
      <c r="H170" s="31" t="s">
        <v>5</v>
      </c>
      <c r="I170" s="27"/>
      <c r="J170" s="12">
        <v>322.39</v>
      </c>
      <c r="K170" s="19">
        <f t="shared" si="15"/>
        <v>-2.3263748875585466E-2</v>
      </c>
      <c r="L170" s="13">
        <v>314.89</v>
      </c>
      <c r="M170" s="28">
        <v>46174</v>
      </c>
      <c r="N170" s="35">
        <v>0</v>
      </c>
      <c r="O170" s="14">
        <v>0.01</v>
      </c>
      <c r="P170" s="15">
        <f t="shared" si="16"/>
        <v>311.74</v>
      </c>
      <c r="Q170" s="16">
        <v>2</v>
      </c>
      <c r="R170" s="13">
        <v>419.99</v>
      </c>
      <c r="S170" s="13"/>
      <c r="T170" s="17">
        <f t="shared" si="17"/>
        <v>0</v>
      </c>
      <c r="U170" s="13">
        <f t="shared" si="18"/>
        <v>0</v>
      </c>
      <c r="V170" s="13">
        <f t="shared" si="19"/>
        <v>0</v>
      </c>
      <c r="W170" s="13">
        <f t="shared" si="20"/>
        <v>0</v>
      </c>
    </row>
    <row r="171" spans="1:23" ht="84" customHeight="1" x14ac:dyDescent="0.25">
      <c r="A171" s="20" t="s">
        <v>213</v>
      </c>
      <c r="B171" s="16"/>
      <c r="C171" s="18" t="str">
        <f t="shared" si="14"/>
        <v>Showroom</v>
      </c>
      <c r="D171" s="11">
        <v>5702017591018</v>
      </c>
      <c r="E171" s="32" t="s">
        <v>696</v>
      </c>
      <c r="F171" s="9" t="s">
        <v>209</v>
      </c>
      <c r="G171" s="33" t="s">
        <v>209</v>
      </c>
      <c r="H171" s="27"/>
      <c r="I171" s="27"/>
      <c r="J171" s="12">
        <v>337.84</v>
      </c>
      <c r="K171" s="19">
        <f t="shared" si="15"/>
        <v>-6.7901965427421218E-2</v>
      </c>
      <c r="L171" s="13">
        <v>314.89999999999998</v>
      </c>
      <c r="M171" s="28">
        <v>45658</v>
      </c>
      <c r="N171" s="35">
        <v>0</v>
      </c>
      <c r="O171" s="14">
        <v>0.01</v>
      </c>
      <c r="P171" s="15">
        <f t="shared" si="16"/>
        <v>311.75</v>
      </c>
      <c r="Q171" s="16">
        <v>4</v>
      </c>
      <c r="R171" s="13">
        <v>419.99</v>
      </c>
      <c r="S171" s="13"/>
      <c r="T171" s="17">
        <f t="shared" si="17"/>
        <v>0</v>
      </c>
      <c r="U171" s="13">
        <f t="shared" si="18"/>
        <v>0</v>
      </c>
      <c r="V171" s="13">
        <f t="shared" si="19"/>
        <v>0</v>
      </c>
      <c r="W171" s="13">
        <f t="shared" si="20"/>
        <v>0</v>
      </c>
    </row>
    <row r="172" spans="1:23" ht="84" customHeight="1" x14ac:dyDescent="0.25">
      <c r="A172" s="20" t="s">
        <v>214</v>
      </c>
      <c r="B172" s="10"/>
      <c r="C172" s="18" t="str">
        <f t="shared" si="14"/>
        <v>Showroom</v>
      </c>
      <c r="D172" s="11">
        <v>5702018063903</v>
      </c>
      <c r="E172" s="32" t="s">
        <v>931</v>
      </c>
      <c r="F172" s="9" t="s">
        <v>209</v>
      </c>
      <c r="G172" s="33" t="s">
        <v>209</v>
      </c>
      <c r="H172" s="31" t="s">
        <v>5</v>
      </c>
      <c r="I172" s="27"/>
      <c r="J172" s="12">
        <v>675.69</v>
      </c>
      <c r="K172" s="19">
        <f t="shared" si="15"/>
        <v>-1.1366159037428547E-2</v>
      </c>
      <c r="L172" s="13">
        <v>668.01</v>
      </c>
      <c r="M172" s="28">
        <v>46174</v>
      </c>
      <c r="N172" s="35">
        <v>0</v>
      </c>
      <c r="O172" s="14">
        <v>0.01</v>
      </c>
      <c r="P172" s="15">
        <f t="shared" si="16"/>
        <v>661.33</v>
      </c>
      <c r="Q172" s="16">
        <v>1</v>
      </c>
      <c r="R172" s="13">
        <v>869.99</v>
      </c>
      <c r="S172" s="13"/>
      <c r="T172" s="17">
        <f t="shared" si="17"/>
        <v>0</v>
      </c>
      <c r="U172" s="13">
        <f t="shared" si="18"/>
        <v>0</v>
      </c>
      <c r="V172" s="13">
        <f t="shared" si="19"/>
        <v>0</v>
      </c>
      <c r="W172" s="13">
        <f t="shared" si="20"/>
        <v>0</v>
      </c>
    </row>
    <row r="173" spans="1:23" ht="84" customHeight="1" x14ac:dyDescent="0.25">
      <c r="A173" s="20" t="s">
        <v>215</v>
      </c>
      <c r="B173" s="16"/>
      <c r="C173" s="18" t="str">
        <f t="shared" si="14"/>
        <v>Showroom</v>
      </c>
      <c r="D173" s="11">
        <v>5702018054864</v>
      </c>
      <c r="E173" s="32" t="s">
        <v>697</v>
      </c>
      <c r="F173" s="9" t="s">
        <v>216</v>
      </c>
      <c r="G173" s="33" t="s">
        <v>217</v>
      </c>
      <c r="H173" s="27"/>
      <c r="I173" s="27"/>
      <c r="J173" s="12">
        <v>29.78</v>
      </c>
      <c r="K173" s="19">
        <f t="shared" si="15"/>
        <v>0</v>
      </c>
      <c r="L173" s="13">
        <v>29.78</v>
      </c>
      <c r="M173" s="28">
        <v>46023</v>
      </c>
      <c r="N173" s="35">
        <v>0</v>
      </c>
      <c r="O173" s="14">
        <v>0.01</v>
      </c>
      <c r="P173" s="15">
        <f t="shared" si="16"/>
        <v>29.48</v>
      </c>
      <c r="Q173" s="16">
        <v>4</v>
      </c>
      <c r="R173" s="13">
        <v>41.99</v>
      </c>
      <c r="S173" s="13"/>
      <c r="T173" s="17">
        <f t="shared" si="17"/>
        <v>0</v>
      </c>
      <c r="U173" s="13">
        <f t="shared" si="18"/>
        <v>0</v>
      </c>
      <c r="V173" s="13">
        <f t="shared" si="19"/>
        <v>0</v>
      </c>
      <c r="W173" s="13">
        <f t="shared" si="20"/>
        <v>0</v>
      </c>
    </row>
    <row r="174" spans="1:23" ht="84" customHeight="1" x14ac:dyDescent="0.25">
      <c r="A174" s="20" t="s">
        <v>219</v>
      </c>
      <c r="B174" s="10"/>
      <c r="C174" s="18" t="str">
        <f t="shared" si="14"/>
        <v>Showroom</v>
      </c>
      <c r="D174" s="11">
        <v>5702018060438</v>
      </c>
      <c r="E174" s="32" t="s">
        <v>930</v>
      </c>
      <c r="F174" s="9" t="s">
        <v>216</v>
      </c>
      <c r="G174" s="33" t="s">
        <v>217</v>
      </c>
      <c r="H174" s="31" t="s">
        <v>5</v>
      </c>
      <c r="I174" s="27"/>
      <c r="J174" s="12">
        <v>29.78</v>
      </c>
      <c r="K174" s="19">
        <f t="shared" si="15"/>
        <v>0</v>
      </c>
      <c r="L174" s="13">
        <v>29.78</v>
      </c>
      <c r="M174" s="28">
        <v>46174</v>
      </c>
      <c r="N174" s="35">
        <v>0</v>
      </c>
      <c r="O174" s="14">
        <v>0.01</v>
      </c>
      <c r="P174" s="15">
        <f t="shared" si="16"/>
        <v>29.48</v>
      </c>
      <c r="Q174" s="16">
        <v>4</v>
      </c>
      <c r="R174" s="13">
        <v>41.99</v>
      </c>
      <c r="S174" s="13"/>
      <c r="T174" s="17">
        <f t="shared" si="17"/>
        <v>0</v>
      </c>
      <c r="U174" s="13">
        <f t="shared" si="18"/>
        <v>0</v>
      </c>
      <c r="V174" s="13">
        <f t="shared" si="19"/>
        <v>0</v>
      </c>
      <c r="W174" s="13">
        <f t="shared" si="20"/>
        <v>0</v>
      </c>
    </row>
    <row r="175" spans="1:23" ht="84" customHeight="1" x14ac:dyDescent="0.25">
      <c r="A175" s="20" t="s">
        <v>218</v>
      </c>
      <c r="B175" s="16"/>
      <c r="C175" s="18" t="str">
        <f t="shared" si="14"/>
        <v>Showroom</v>
      </c>
      <c r="D175" s="11">
        <v>5702018060384</v>
      </c>
      <c r="E175" s="32" t="s">
        <v>698</v>
      </c>
      <c r="F175" s="9" t="s">
        <v>216</v>
      </c>
      <c r="G175" s="33" t="s">
        <v>217</v>
      </c>
      <c r="H175" s="27"/>
      <c r="I175" s="27"/>
      <c r="J175" s="12">
        <v>29.78</v>
      </c>
      <c r="K175" s="19">
        <f t="shared" si="15"/>
        <v>0</v>
      </c>
      <c r="L175" s="13">
        <v>29.78</v>
      </c>
      <c r="M175" s="28">
        <v>46023</v>
      </c>
      <c r="N175" s="35">
        <v>0</v>
      </c>
      <c r="O175" s="14">
        <v>0.01</v>
      </c>
      <c r="P175" s="15">
        <f t="shared" si="16"/>
        <v>29.48</v>
      </c>
      <c r="Q175" s="16">
        <v>4</v>
      </c>
      <c r="R175" s="13">
        <v>41.99</v>
      </c>
      <c r="S175" s="13"/>
      <c r="T175" s="17">
        <f t="shared" si="17"/>
        <v>0</v>
      </c>
      <c r="U175" s="13">
        <f t="shared" si="18"/>
        <v>0</v>
      </c>
      <c r="V175" s="13">
        <f t="shared" si="19"/>
        <v>0</v>
      </c>
      <c r="W175" s="13">
        <f t="shared" si="20"/>
        <v>0</v>
      </c>
    </row>
    <row r="176" spans="1:23" ht="84" customHeight="1" x14ac:dyDescent="0.25">
      <c r="A176" s="20" t="s">
        <v>220</v>
      </c>
      <c r="B176" s="16"/>
      <c r="C176" s="18" t="str">
        <f t="shared" si="14"/>
        <v>Showroom</v>
      </c>
      <c r="D176" s="11">
        <v>5702018033258</v>
      </c>
      <c r="E176" s="32" t="s">
        <v>699</v>
      </c>
      <c r="F176" s="9" t="s">
        <v>216</v>
      </c>
      <c r="G176" s="33" t="s">
        <v>217</v>
      </c>
      <c r="H176" s="27"/>
      <c r="I176" s="27"/>
      <c r="J176" s="12">
        <v>29.78</v>
      </c>
      <c r="K176" s="19">
        <f t="shared" si="15"/>
        <v>0</v>
      </c>
      <c r="L176" s="13">
        <v>29.78</v>
      </c>
      <c r="M176" s="28">
        <v>46023</v>
      </c>
      <c r="N176" s="35">
        <v>0</v>
      </c>
      <c r="O176" s="14">
        <v>0.01</v>
      </c>
      <c r="P176" s="15">
        <f t="shared" si="16"/>
        <v>29.48</v>
      </c>
      <c r="Q176" s="16">
        <v>4</v>
      </c>
      <c r="R176" s="13">
        <v>41.99</v>
      </c>
      <c r="S176" s="13"/>
      <c r="T176" s="17">
        <f t="shared" si="17"/>
        <v>0</v>
      </c>
      <c r="U176" s="13">
        <f t="shared" si="18"/>
        <v>0</v>
      </c>
      <c r="V176" s="13">
        <f t="shared" si="19"/>
        <v>0</v>
      </c>
      <c r="W176" s="13">
        <f t="shared" si="20"/>
        <v>0</v>
      </c>
    </row>
    <row r="177" spans="1:23" ht="84" customHeight="1" x14ac:dyDescent="0.25">
      <c r="A177" s="20" t="s">
        <v>221</v>
      </c>
      <c r="B177" s="10"/>
      <c r="C177" s="18" t="str">
        <f t="shared" si="14"/>
        <v>Showroom</v>
      </c>
      <c r="D177" s="11">
        <v>5702018060452</v>
      </c>
      <c r="E177" s="32" t="s">
        <v>929</v>
      </c>
      <c r="F177" s="9" t="s">
        <v>216</v>
      </c>
      <c r="G177" s="33" t="s">
        <v>217</v>
      </c>
      <c r="H177" s="31" t="s">
        <v>5</v>
      </c>
      <c r="I177" s="27"/>
      <c r="J177" s="12">
        <v>44.67</v>
      </c>
      <c r="K177" s="19">
        <f t="shared" si="15"/>
        <v>-1.5894336243563956E-2</v>
      </c>
      <c r="L177" s="13">
        <v>43.96</v>
      </c>
      <c r="M177" s="28">
        <v>46174</v>
      </c>
      <c r="N177" s="35">
        <v>0</v>
      </c>
      <c r="O177" s="14">
        <v>0.01</v>
      </c>
      <c r="P177" s="15">
        <f t="shared" si="16"/>
        <v>43.52</v>
      </c>
      <c r="Q177" s="16">
        <v>4</v>
      </c>
      <c r="R177" s="13">
        <v>61.99</v>
      </c>
      <c r="S177" s="13"/>
      <c r="T177" s="17">
        <f t="shared" si="17"/>
        <v>0</v>
      </c>
      <c r="U177" s="13">
        <f t="shared" si="18"/>
        <v>0</v>
      </c>
      <c r="V177" s="13">
        <f t="shared" si="19"/>
        <v>0</v>
      </c>
      <c r="W177" s="13">
        <f t="shared" si="20"/>
        <v>0</v>
      </c>
    </row>
    <row r="178" spans="1:23" ht="84" customHeight="1" x14ac:dyDescent="0.25">
      <c r="A178" s="20" t="s">
        <v>222</v>
      </c>
      <c r="B178" s="16"/>
      <c r="C178" s="18" t="str">
        <f t="shared" si="14"/>
        <v>Showroom</v>
      </c>
      <c r="D178" s="11">
        <v>5702017783734</v>
      </c>
      <c r="E178" s="32" t="s">
        <v>700</v>
      </c>
      <c r="F178" s="9" t="s">
        <v>216</v>
      </c>
      <c r="G178" s="33" t="s">
        <v>217</v>
      </c>
      <c r="H178" s="27"/>
      <c r="I178" s="27"/>
      <c r="J178" s="12">
        <v>61.8</v>
      </c>
      <c r="K178" s="19">
        <f t="shared" si="15"/>
        <v>-5.9223300970873693E-2</v>
      </c>
      <c r="L178" s="13">
        <v>58.14</v>
      </c>
      <c r="M178" s="28">
        <v>45658</v>
      </c>
      <c r="N178" s="35">
        <v>0</v>
      </c>
      <c r="O178" s="14">
        <v>0.01</v>
      </c>
      <c r="P178" s="15">
        <f t="shared" si="16"/>
        <v>57.56</v>
      </c>
      <c r="Q178" s="16">
        <v>8</v>
      </c>
      <c r="R178" s="13">
        <v>81.99</v>
      </c>
      <c r="S178" s="13"/>
      <c r="T178" s="17">
        <f t="shared" si="17"/>
        <v>0</v>
      </c>
      <c r="U178" s="13">
        <f t="shared" si="18"/>
        <v>0</v>
      </c>
      <c r="V178" s="13">
        <f t="shared" si="19"/>
        <v>0</v>
      </c>
      <c r="W178" s="13">
        <f t="shared" si="20"/>
        <v>0</v>
      </c>
    </row>
    <row r="179" spans="1:23" ht="84" customHeight="1" x14ac:dyDescent="0.25">
      <c r="A179" s="20" t="s">
        <v>223</v>
      </c>
      <c r="B179" s="10"/>
      <c r="C179" s="18" t="str">
        <f t="shared" si="14"/>
        <v>Showroom</v>
      </c>
      <c r="D179" s="11">
        <v>5702018060391</v>
      </c>
      <c r="E179" s="32" t="s">
        <v>928</v>
      </c>
      <c r="F179" s="9" t="s">
        <v>216</v>
      </c>
      <c r="G179" s="33" t="s">
        <v>217</v>
      </c>
      <c r="H179" s="31" t="s">
        <v>5</v>
      </c>
      <c r="I179" s="27"/>
      <c r="J179" s="12">
        <v>77.989999999999995</v>
      </c>
      <c r="K179" s="19">
        <f t="shared" si="15"/>
        <v>-4.5518656237979238E-2</v>
      </c>
      <c r="L179" s="13">
        <v>74.44</v>
      </c>
      <c r="M179" s="28">
        <v>46174</v>
      </c>
      <c r="N179" s="35">
        <v>0</v>
      </c>
      <c r="O179" s="14">
        <v>0.01</v>
      </c>
      <c r="P179" s="15">
        <f t="shared" si="16"/>
        <v>73.7</v>
      </c>
      <c r="Q179" s="16">
        <v>6</v>
      </c>
      <c r="R179" s="13">
        <v>104.99</v>
      </c>
      <c r="S179" s="13"/>
      <c r="T179" s="17">
        <f t="shared" si="17"/>
        <v>0</v>
      </c>
      <c r="U179" s="13">
        <f t="shared" si="18"/>
        <v>0</v>
      </c>
      <c r="V179" s="13">
        <f t="shared" si="19"/>
        <v>0</v>
      </c>
      <c r="W179" s="13">
        <f t="shared" si="20"/>
        <v>0</v>
      </c>
    </row>
    <row r="180" spans="1:23" ht="84" customHeight="1" x14ac:dyDescent="0.25">
      <c r="A180" s="20" t="s">
        <v>224</v>
      </c>
      <c r="B180" s="10"/>
      <c r="C180" s="18" t="str">
        <f t="shared" si="14"/>
        <v>Showroom</v>
      </c>
      <c r="D180" s="11">
        <v>5702018054871</v>
      </c>
      <c r="E180" s="32" t="s">
        <v>927</v>
      </c>
      <c r="F180" s="9" t="s">
        <v>216</v>
      </c>
      <c r="G180" s="33" t="s">
        <v>217</v>
      </c>
      <c r="H180" s="31" t="s">
        <v>5</v>
      </c>
      <c r="I180" s="30" t="s">
        <v>6</v>
      </c>
      <c r="J180" s="12">
        <v>88.63</v>
      </c>
      <c r="K180" s="19">
        <f t="shared" si="15"/>
        <v>0</v>
      </c>
      <c r="L180" s="13">
        <v>88.63</v>
      </c>
      <c r="M180" s="28">
        <v>46174</v>
      </c>
      <c r="N180" s="35">
        <v>0</v>
      </c>
      <c r="O180" s="14">
        <v>0.01</v>
      </c>
      <c r="P180" s="15">
        <f t="shared" si="16"/>
        <v>87.74</v>
      </c>
      <c r="Q180" s="16">
        <v>4</v>
      </c>
      <c r="R180" s="13">
        <v>124.99</v>
      </c>
      <c r="S180" s="13"/>
      <c r="T180" s="17">
        <f t="shared" si="17"/>
        <v>0</v>
      </c>
      <c r="U180" s="13">
        <f t="shared" si="18"/>
        <v>0</v>
      </c>
      <c r="V180" s="13">
        <f t="shared" si="19"/>
        <v>0</v>
      </c>
      <c r="W180" s="13">
        <f t="shared" si="20"/>
        <v>0</v>
      </c>
    </row>
    <row r="181" spans="1:23" ht="84" customHeight="1" x14ac:dyDescent="0.25">
      <c r="A181" s="20" t="s">
        <v>226</v>
      </c>
      <c r="B181" s="10"/>
      <c r="C181" s="18" t="str">
        <f t="shared" si="14"/>
        <v>Showroom</v>
      </c>
      <c r="D181" s="11">
        <v>5702018060445</v>
      </c>
      <c r="E181" s="32" t="s">
        <v>926</v>
      </c>
      <c r="F181" s="9" t="s">
        <v>216</v>
      </c>
      <c r="G181" s="33" t="s">
        <v>217</v>
      </c>
      <c r="H181" s="31" t="s">
        <v>5</v>
      </c>
      <c r="I181" s="27"/>
      <c r="J181" s="12">
        <v>88.63</v>
      </c>
      <c r="K181" s="19">
        <f t="shared" si="15"/>
        <v>0</v>
      </c>
      <c r="L181" s="13">
        <v>88.63</v>
      </c>
      <c r="M181" s="28">
        <v>46174</v>
      </c>
      <c r="N181" s="35">
        <v>0</v>
      </c>
      <c r="O181" s="14">
        <v>0.01</v>
      </c>
      <c r="P181" s="15">
        <f t="shared" si="16"/>
        <v>87.74</v>
      </c>
      <c r="Q181" s="16">
        <v>5</v>
      </c>
      <c r="R181" s="13">
        <v>124.99</v>
      </c>
      <c r="S181" s="13"/>
      <c r="T181" s="17">
        <f t="shared" si="17"/>
        <v>0</v>
      </c>
      <c r="U181" s="13">
        <f t="shared" si="18"/>
        <v>0</v>
      </c>
      <c r="V181" s="13">
        <f t="shared" si="19"/>
        <v>0</v>
      </c>
      <c r="W181" s="13">
        <f t="shared" si="20"/>
        <v>0</v>
      </c>
    </row>
    <row r="182" spans="1:23" ht="84" customHeight="1" x14ac:dyDescent="0.25">
      <c r="A182" s="20" t="s">
        <v>228</v>
      </c>
      <c r="B182" s="16"/>
      <c r="C182" s="18" t="str">
        <f t="shared" si="14"/>
        <v>Showroom</v>
      </c>
      <c r="D182" s="11">
        <v>5702018060469</v>
      </c>
      <c r="E182" s="32" t="s">
        <v>703</v>
      </c>
      <c r="F182" s="9" t="s">
        <v>216</v>
      </c>
      <c r="G182" s="33" t="s">
        <v>217</v>
      </c>
      <c r="H182" s="27"/>
      <c r="I182" s="27"/>
      <c r="J182" s="12">
        <v>88.63</v>
      </c>
      <c r="K182" s="19">
        <f t="shared" si="15"/>
        <v>0</v>
      </c>
      <c r="L182" s="13">
        <v>88.63</v>
      </c>
      <c r="M182" s="28">
        <v>46023</v>
      </c>
      <c r="N182" s="35">
        <v>0</v>
      </c>
      <c r="O182" s="14">
        <v>0.01</v>
      </c>
      <c r="P182" s="15">
        <f t="shared" si="16"/>
        <v>87.74</v>
      </c>
      <c r="Q182" s="16">
        <v>4</v>
      </c>
      <c r="R182" s="13">
        <v>124.99</v>
      </c>
      <c r="S182" s="13"/>
      <c r="T182" s="17">
        <f t="shared" si="17"/>
        <v>0</v>
      </c>
      <c r="U182" s="13">
        <f t="shared" si="18"/>
        <v>0</v>
      </c>
      <c r="V182" s="13">
        <f t="shared" si="19"/>
        <v>0</v>
      </c>
      <c r="W182" s="13">
        <f t="shared" si="20"/>
        <v>0</v>
      </c>
    </row>
    <row r="183" spans="1:23" ht="84" customHeight="1" x14ac:dyDescent="0.25">
      <c r="A183" s="20" t="s">
        <v>225</v>
      </c>
      <c r="B183" s="16"/>
      <c r="C183" s="18" t="str">
        <f t="shared" si="14"/>
        <v>Showroom</v>
      </c>
      <c r="D183" s="11">
        <v>5702018054888</v>
      </c>
      <c r="E183" s="32" t="s">
        <v>701</v>
      </c>
      <c r="F183" s="9" t="s">
        <v>216</v>
      </c>
      <c r="G183" s="33" t="s">
        <v>217</v>
      </c>
      <c r="H183" s="27"/>
      <c r="I183" s="27"/>
      <c r="J183" s="12">
        <v>88.63</v>
      </c>
      <c r="K183" s="19">
        <f t="shared" si="15"/>
        <v>0</v>
      </c>
      <c r="L183" s="13">
        <v>88.63</v>
      </c>
      <c r="M183" s="28">
        <v>46023</v>
      </c>
      <c r="N183" s="35">
        <v>0</v>
      </c>
      <c r="O183" s="14">
        <v>0.01</v>
      </c>
      <c r="P183" s="15">
        <f t="shared" si="16"/>
        <v>87.74</v>
      </c>
      <c r="Q183" s="16">
        <v>4</v>
      </c>
      <c r="R183" s="13">
        <v>124.99</v>
      </c>
      <c r="S183" s="13"/>
      <c r="T183" s="17">
        <f t="shared" si="17"/>
        <v>0</v>
      </c>
      <c r="U183" s="13">
        <f t="shared" si="18"/>
        <v>0</v>
      </c>
      <c r="V183" s="13">
        <f t="shared" si="19"/>
        <v>0</v>
      </c>
      <c r="W183" s="13">
        <f t="shared" si="20"/>
        <v>0</v>
      </c>
    </row>
    <row r="184" spans="1:23" ht="84" customHeight="1" x14ac:dyDescent="0.25">
      <c r="A184" s="20" t="s">
        <v>227</v>
      </c>
      <c r="B184" s="16"/>
      <c r="C184" s="18" t="str">
        <f t="shared" si="14"/>
        <v>Showroom</v>
      </c>
      <c r="D184" s="11">
        <v>5702018033265</v>
      </c>
      <c r="E184" s="32" t="s">
        <v>702</v>
      </c>
      <c r="F184" s="9" t="s">
        <v>216</v>
      </c>
      <c r="G184" s="33" t="s">
        <v>217</v>
      </c>
      <c r="H184" s="27"/>
      <c r="I184" s="30" t="s">
        <v>6</v>
      </c>
      <c r="J184" s="12">
        <v>88.63</v>
      </c>
      <c r="K184" s="19">
        <f t="shared" si="15"/>
        <v>0</v>
      </c>
      <c r="L184" s="13">
        <v>88.63</v>
      </c>
      <c r="M184" s="28">
        <v>46023</v>
      </c>
      <c r="N184" s="35">
        <v>0</v>
      </c>
      <c r="O184" s="14">
        <v>0.01</v>
      </c>
      <c r="P184" s="15">
        <f t="shared" si="16"/>
        <v>87.74</v>
      </c>
      <c r="Q184" s="16">
        <v>4</v>
      </c>
      <c r="R184" s="13">
        <v>124.99</v>
      </c>
      <c r="S184" s="13"/>
      <c r="T184" s="17">
        <f t="shared" si="17"/>
        <v>0</v>
      </c>
      <c r="U184" s="13">
        <f t="shared" si="18"/>
        <v>0</v>
      </c>
      <c r="V184" s="13">
        <f t="shared" si="19"/>
        <v>0</v>
      </c>
      <c r="W184" s="13">
        <f t="shared" si="20"/>
        <v>0</v>
      </c>
    </row>
    <row r="185" spans="1:23" ht="84" customHeight="1" x14ac:dyDescent="0.25">
      <c r="A185" s="20" t="s">
        <v>229</v>
      </c>
      <c r="B185" s="16"/>
      <c r="C185" s="18" t="str">
        <f t="shared" si="14"/>
        <v>Showroom</v>
      </c>
      <c r="D185" s="11">
        <v>5702018033227</v>
      </c>
      <c r="E185" s="32" t="s">
        <v>704</v>
      </c>
      <c r="F185" s="9" t="s">
        <v>216</v>
      </c>
      <c r="G185" s="33" t="s">
        <v>217</v>
      </c>
      <c r="H185" s="27"/>
      <c r="I185" s="30" t="s">
        <v>6</v>
      </c>
      <c r="J185" s="12">
        <v>125.14</v>
      </c>
      <c r="K185" s="19">
        <f t="shared" si="15"/>
        <v>0</v>
      </c>
      <c r="L185" s="13">
        <v>125.14</v>
      </c>
      <c r="M185" s="28">
        <v>46023</v>
      </c>
      <c r="N185" s="35">
        <v>0</v>
      </c>
      <c r="O185" s="14">
        <v>0.01</v>
      </c>
      <c r="P185" s="15">
        <f t="shared" si="16"/>
        <v>123.89</v>
      </c>
      <c r="Q185" s="16">
        <v>4</v>
      </c>
      <c r="R185" s="13">
        <v>169.99</v>
      </c>
      <c r="S185" s="13"/>
      <c r="T185" s="17">
        <f t="shared" si="17"/>
        <v>0</v>
      </c>
      <c r="U185" s="13">
        <f t="shared" si="18"/>
        <v>0</v>
      </c>
      <c r="V185" s="13">
        <f t="shared" si="19"/>
        <v>0</v>
      </c>
      <c r="W185" s="13">
        <f t="shared" si="20"/>
        <v>0</v>
      </c>
    </row>
    <row r="186" spans="1:23" ht="84" customHeight="1" x14ac:dyDescent="0.25">
      <c r="A186" s="20" t="s">
        <v>230</v>
      </c>
      <c r="B186" s="10"/>
      <c r="C186" s="18" t="str">
        <f t="shared" si="14"/>
        <v>Showroom</v>
      </c>
      <c r="D186" s="11">
        <v>5702018060599</v>
      </c>
      <c r="E186" s="32" t="s">
        <v>925</v>
      </c>
      <c r="F186" s="9" t="s">
        <v>216</v>
      </c>
      <c r="G186" s="33" t="s">
        <v>217</v>
      </c>
      <c r="H186" s="31" t="s">
        <v>5</v>
      </c>
      <c r="I186" s="27"/>
      <c r="J186" s="12">
        <v>125.14</v>
      </c>
      <c r="K186" s="19">
        <f t="shared" si="15"/>
        <v>0</v>
      </c>
      <c r="L186" s="13">
        <v>125.14</v>
      </c>
      <c r="M186" s="28">
        <v>46174</v>
      </c>
      <c r="N186" s="35">
        <v>0</v>
      </c>
      <c r="O186" s="14">
        <v>0.01</v>
      </c>
      <c r="P186" s="15">
        <f t="shared" si="16"/>
        <v>123.89</v>
      </c>
      <c r="Q186" s="16">
        <v>3</v>
      </c>
      <c r="R186" s="13">
        <v>169.99</v>
      </c>
      <c r="S186" s="13"/>
      <c r="T186" s="17">
        <f t="shared" si="17"/>
        <v>0</v>
      </c>
      <c r="U186" s="13">
        <f t="shared" si="18"/>
        <v>0</v>
      </c>
      <c r="V186" s="13">
        <f t="shared" si="19"/>
        <v>0</v>
      </c>
      <c r="W186" s="13">
        <f t="shared" si="20"/>
        <v>0</v>
      </c>
    </row>
    <row r="187" spans="1:23" ht="84" customHeight="1" x14ac:dyDescent="0.25">
      <c r="A187" s="20" t="s">
        <v>232</v>
      </c>
      <c r="B187" s="16"/>
      <c r="C187" s="18" t="str">
        <f t="shared" si="14"/>
        <v>Showroom</v>
      </c>
      <c r="D187" s="11">
        <v>5702018060490</v>
      </c>
      <c r="E187" s="32" t="s">
        <v>705</v>
      </c>
      <c r="F187" s="9" t="s">
        <v>216</v>
      </c>
      <c r="G187" s="33" t="s">
        <v>217</v>
      </c>
      <c r="H187" s="27"/>
      <c r="I187" s="30" t="s">
        <v>6</v>
      </c>
      <c r="J187" s="12">
        <v>161.97</v>
      </c>
      <c r="K187" s="19">
        <f t="shared" si="15"/>
        <v>-4.5502253503735268E-2</v>
      </c>
      <c r="L187" s="13">
        <v>154.6</v>
      </c>
      <c r="M187" s="28">
        <v>46023</v>
      </c>
      <c r="N187" s="35">
        <v>0</v>
      </c>
      <c r="O187" s="14">
        <v>0.01</v>
      </c>
      <c r="P187" s="15">
        <f t="shared" si="16"/>
        <v>153.05000000000001</v>
      </c>
      <c r="Q187" s="16">
        <v>3</v>
      </c>
      <c r="R187" s="13">
        <v>209.99</v>
      </c>
      <c r="S187" s="13"/>
      <c r="T187" s="17">
        <f t="shared" si="17"/>
        <v>0</v>
      </c>
      <c r="U187" s="13">
        <f t="shared" si="18"/>
        <v>0</v>
      </c>
      <c r="V187" s="13">
        <f t="shared" si="19"/>
        <v>0</v>
      </c>
      <c r="W187" s="13">
        <f t="shared" si="20"/>
        <v>0</v>
      </c>
    </row>
    <row r="188" spans="1:23" ht="84" customHeight="1" x14ac:dyDescent="0.25">
      <c r="A188" s="20" t="s">
        <v>231</v>
      </c>
      <c r="B188" s="10"/>
      <c r="C188" s="18" t="str">
        <f t="shared" si="14"/>
        <v>Showroom</v>
      </c>
      <c r="D188" s="11">
        <v>5702018060575</v>
      </c>
      <c r="E188" s="32" t="s">
        <v>924</v>
      </c>
      <c r="F188" s="9" t="s">
        <v>216</v>
      </c>
      <c r="G188" s="33" t="s">
        <v>217</v>
      </c>
      <c r="H188" s="31" t="s">
        <v>5</v>
      </c>
      <c r="I188" s="30" t="s">
        <v>6</v>
      </c>
      <c r="J188" s="12">
        <v>161.97</v>
      </c>
      <c r="K188" s="19">
        <f t="shared" si="15"/>
        <v>-4.5502253503735268E-2</v>
      </c>
      <c r="L188" s="13">
        <v>154.6</v>
      </c>
      <c r="M188" s="28">
        <v>46174</v>
      </c>
      <c r="N188" s="35">
        <v>0</v>
      </c>
      <c r="O188" s="14">
        <v>0.01</v>
      </c>
      <c r="P188" s="15">
        <f t="shared" si="16"/>
        <v>153.05000000000001</v>
      </c>
      <c r="Q188" s="16">
        <v>4</v>
      </c>
      <c r="R188" s="13">
        <v>209.99</v>
      </c>
      <c r="S188" s="13"/>
      <c r="T188" s="17">
        <f t="shared" si="17"/>
        <v>0</v>
      </c>
      <c r="U188" s="13">
        <f t="shared" si="18"/>
        <v>0</v>
      </c>
      <c r="V188" s="13">
        <f t="shared" si="19"/>
        <v>0</v>
      </c>
      <c r="W188" s="13">
        <f t="shared" si="20"/>
        <v>0</v>
      </c>
    </row>
    <row r="189" spans="1:23" ht="84" customHeight="1" x14ac:dyDescent="0.25">
      <c r="A189" s="20" t="s">
        <v>233</v>
      </c>
      <c r="B189" s="10"/>
      <c r="C189" s="18" t="str">
        <f t="shared" si="14"/>
        <v>Showroom</v>
      </c>
      <c r="D189" s="11">
        <v>5702018060506</v>
      </c>
      <c r="E189" s="32" t="s">
        <v>923</v>
      </c>
      <c r="F189" s="9" t="s">
        <v>216</v>
      </c>
      <c r="G189" s="33" t="s">
        <v>217</v>
      </c>
      <c r="H189" s="31" t="s">
        <v>5</v>
      </c>
      <c r="I189" s="30" t="s">
        <v>6</v>
      </c>
      <c r="J189" s="12">
        <v>191.42</v>
      </c>
      <c r="K189" s="19">
        <f t="shared" si="15"/>
        <v>-3.8449482812663138E-2</v>
      </c>
      <c r="L189" s="13">
        <v>184.06</v>
      </c>
      <c r="M189" s="28">
        <v>46174</v>
      </c>
      <c r="N189" s="35">
        <v>0</v>
      </c>
      <c r="O189" s="14">
        <v>0.01</v>
      </c>
      <c r="P189" s="15">
        <f t="shared" si="16"/>
        <v>182.22</v>
      </c>
      <c r="Q189" s="16">
        <v>4</v>
      </c>
      <c r="R189" s="13">
        <v>249.99</v>
      </c>
      <c r="S189" s="13"/>
      <c r="T189" s="17">
        <f t="shared" si="17"/>
        <v>0</v>
      </c>
      <c r="U189" s="13">
        <f t="shared" si="18"/>
        <v>0</v>
      </c>
      <c r="V189" s="13">
        <f t="shared" si="19"/>
        <v>0</v>
      </c>
      <c r="W189" s="13">
        <f t="shared" si="20"/>
        <v>0</v>
      </c>
    </row>
    <row r="190" spans="1:23" ht="84" customHeight="1" x14ac:dyDescent="0.25">
      <c r="A190" s="20" t="s">
        <v>234</v>
      </c>
      <c r="B190" s="16"/>
      <c r="C190" s="18" t="str">
        <f t="shared" si="14"/>
        <v>Showroom</v>
      </c>
      <c r="D190" s="11">
        <v>5702017815206</v>
      </c>
      <c r="E190" s="32" t="s">
        <v>706</v>
      </c>
      <c r="F190" s="9" t="s">
        <v>216</v>
      </c>
      <c r="G190" s="33" t="s">
        <v>217</v>
      </c>
      <c r="H190" s="27"/>
      <c r="I190" s="30" t="s">
        <v>6</v>
      </c>
      <c r="J190" s="12">
        <v>225.47</v>
      </c>
      <c r="K190" s="19">
        <f t="shared" si="15"/>
        <v>-2.0446179092562189E-2</v>
      </c>
      <c r="L190" s="13">
        <v>220.86</v>
      </c>
      <c r="M190" s="28">
        <v>45658</v>
      </c>
      <c r="N190" s="35">
        <v>0</v>
      </c>
      <c r="O190" s="14">
        <v>0.01</v>
      </c>
      <c r="P190" s="15">
        <f t="shared" si="16"/>
        <v>218.65</v>
      </c>
      <c r="Q190" s="16">
        <v>4</v>
      </c>
      <c r="R190" s="13">
        <v>299.99</v>
      </c>
      <c r="S190" s="13"/>
      <c r="T190" s="17">
        <f t="shared" si="17"/>
        <v>0</v>
      </c>
      <c r="U190" s="13">
        <f t="shared" si="18"/>
        <v>0</v>
      </c>
      <c r="V190" s="13">
        <f t="shared" si="19"/>
        <v>0</v>
      </c>
      <c r="W190" s="13">
        <f t="shared" si="20"/>
        <v>0</v>
      </c>
    </row>
    <row r="191" spans="1:23" ht="84" customHeight="1" x14ac:dyDescent="0.25">
      <c r="A191" s="20" t="s">
        <v>235</v>
      </c>
      <c r="B191" s="16"/>
      <c r="C191" s="18" t="str">
        <f t="shared" si="14"/>
        <v>Showroom</v>
      </c>
      <c r="D191" s="11">
        <v>5702018060414</v>
      </c>
      <c r="E191" s="32" t="s">
        <v>707</v>
      </c>
      <c r="F191" s="9" t="s">
        <v>216</v>
      </c>
      <c r="G191" s="33" t="s">
        <v>217</v>
      </c>
      <c r="H191" s="27"/>
      <c r="I191" s="27"/>
      <c r="J191" s="12">
        <v>250.31</v>
      </c>
      <c r="K191" s="19">
        <f t="shared" si="15"/>
        <v>0</v>
      </c>
      <c r="L191" s="13">
        <v>250.31</v>
      </c>
      <c r="M191" s="28">
        <v>46023</v>
      </c>
      <c r="N191" s="35">
        <v>0</v>
      </c>
      <c r="O191" s="14">
        <v>0.01</v>
      </c>
      <c r="P191" s="15">
        <f t="shared" si="16"/>
        <v>247.81</v>
      </c>
      <c r="Q191" s="16">
        <v>3</v>
      </c>
      <c r="R191" s="13">
        <v>339.99</v>
      </c>
      <c r="S191" s="13"/>
      <c r="T191" s="17">
        <f t="shared" si="17"/>
        <v>0</v>
      </c>
      <c r="U191" s="13">
        <f t="shared" si="18"/>
        <v>0</v>
      </c>
      <c r="V191" s="13">
        <f t="shared" si="19"/>
        <v>0</v>
      </c>
      <c r="W191" s="13">
        <f t="shared" si="20"/>
        <v>0</v>
      </c>
    </row>
    <row r="192" spans="1:23" ht="84" customHeight="1" x14ac:dyDescent="0.25">
      <c r="A192" s="20" t="s">
        <v>237</v>
      </c>
      <c r="B192" s="10"/>
      <c r="C192" s="18" t="str">
        <f t="shared" si="14"/>
        <v>Showroom</v>
      </c>
      <c r="D192" s="11">
        <v>5702018060629</v>
      </c>
      <c r="E192" s="32" t="s">
        <v>921</v>
      </c>
      <c r="F192" s="9" t="s">
        <v>216</v>
      </c>
      <c r="G192" s="33" t="s">
        <v>217</v>
      </c>
      <c r="H192" s="31" t="s">
        <v>5</v>
      </c>
      <c r="I192" s="27"/>
      <c r="J192" s="12">
        <v>316.57</v>
      </c>
      <c r="K192" s="19">
        <f t="shared" si="15"/>
        <v>-2.3280790978298604E-2</v>
      </c>
      <c r="L192" s="13">
        <v>309.2</v>
      </c>
      <c r="M192" s="28">
        <v>46174</v>
      </c>
      <c r="N192" s="35">
        <v>0</v>
      </c>
      <c r="O192" s="14">
        <v>0.01</v>
      </c>
      <c r="P192" s="15">
        <f t="shared" si="16"/>
        <v>306.11</v>
      </c>
      <c r="Q192" s="16">
        <v>4</v>
      </c>
      <c r="R192" s="13">
        <v>419.99</v>
      </c>
      <c r="S192" s="13"/>
      <c r="T192" s="17">
        <f t="shared" si="17"/>
        <v>0</v>
      </c>
      <c r="U192" s="13">
        <f t="shared" si="18"/>
        <v>0</v>
      </c>
      <c r="V192" s="13">
        <f t="shared" si="19"/>
        <v>0</v>
      </c>
      <c r="W192" s="13">
        <f t="shared" si="20"/>
        <v>0</v>
      </c>
    </row>
    <row r="193" spans="1:23" ht="84" customHeight="1" x14ac:dyDescent="0.25">
      <c r="A193" s="20" t="s">
        <v>236</v>
      </c>
      <c r="B193" s="10"/>
      <c r="C193" s="18" t="str">
        <f t="shared" si="14"/>
        <v>Showroom</v>
      </c>
      <c r="D193" s="11">
        <v>5702018060605</v>
      </c>
      <c r="E193" s="32" t="s">
        <v>922</v>
      </c>
      <c r="F193" s="9" t="s">
        <v>216</v>
      </c>
      <c r="G193" s="33" t="s">
        <v>217</v>
      </c>
      <c r="H193" s="31" t="s">
        <v>5</v>
      </c>
      <c r="I193" s="27"/>
      <c r="J193" s="12">
        <v>316.57</v>
      </c>
      <c r="K193" s="19">
        <f t="shared" si="15"/>
        <v>-2.3280790978298604E-2</v>
      </c>
      <c r="L193" s="13">
        <v>309.2</v>
      </c>
      <c r="M193" s="28">
        <v>46174</v>
      </c>
      <c r="N193" s="35">
        <v>0</v>
      </c>
      <c r="O193" s="14">
        <v>0.01</v>
      </c>
      <c r="P193" s="15">
        <f t="shared" si="16"/>
        <v>306.11</v>
      </c>
      <c r="Q193" s="16">
        <v>3</v>
      </c>
      <c r="R193" s="13">
        <v>419.99</v>
      </c>
      <c r="S193" s="13"/>
      <c r="T193" s="17">
        <f t="shared" si="17"/>
        <v>0</v>
      </c>
      <c r="U193" s="13">
        <f t="shared" si="18"/>
        <v>0</v>
      </c>
      <c r="V193" s="13">
        <f t="shared" si="19"/>
        <v>0</v>
      </c>
      <c r="W193" s="13">
        <f t="shared" si="20"/>
        <v>0</v>
      </c>
    </row>
    <row r="194" spans="1:23" ht="84" customHeight="1" x14ac:dyDescent="0.25">
      <c r="A194" s="20" t="s">
        <v>238</v>
      </c>
      <c r="B194" s="10"/>
      <c r="C194" s="18" t="str">
        <f t="shared" si="14"/>
        <v>Showroom</v>
      </c>
      <c r="D194" s="11">
        <v>5702018060612</v>
      </c>
      <c r="E194" s="32" t="s">
        <v>920</v>
      </c>
      <c r="F194" s="9" t="s">
        <v>216</v>
      </c>
      <c r="G194" s="33" t="s">
        <v>217</v>
      </c>
      <c r="H194" s="31" t="s">
        <v>5</v>
      </c>
      <c r="I194" s="27"/>
      <c r="J194" s="12">
        <v>497.82</v>
      </c>
      <c r="K194" s="19">
        <f t="shared" si="15"/>
        <v>-1.514603672009962E-2</v>
      </c>
      <c r="L194" s="13">
        <v>490.28</v>
      </c>
      <c r="M194" s="28">
        <v>46174</v>
      </c>
      <c r="N194" s="35">
        <v>0</v>
      </c>
      <c r="O194" s="14">
        <v>0.01</v>
      </c>
      <c r="P194" s="15">
        <f t="shared" si="16"/>
        <v>485.38</v>
      </c>
      <c r="Q194" s="16">
        <v>1</v>
      </c>
      <c r="R194" s="13">
        <v>649.99</v>
      </c>
      <c r="S194" s="13"/>
      <c r="T194" s="17">
        <f t="shared" si="17"/>
        <v>0</v>
      </c>
      <c r="U194" s="13">
        <f t="shared" si="18"/>
        <v>0</v>
      </c>
      <c r="V194" s="13">
        <f t="shared" si="19"/>
        <v>0</v>
      </c>
      <c r="W194" s="13">
        <f t="shared" si="20"/>
        <v>0</v>
      </c>
    </row>
    <row r="195" spans="1:23" ht="84" customHeight="1" x14ac:dyDescent="0.25">
      <c r="A195" s="20" t="s">
        <v>239</v>
      </c>
      <c r="B195" s="16"/>
      <c r="C195" s="18" t="str">
        <f t="shared" ref="C195:C258" si="21">HYPERLINK(_xlfn.CONCAT("https://showroom.lego.com/products/",MID(A195,4,5)),"Showroom")</f>
        <v>Showroom</v>
      </c>
      <c r="D195" s="11">
        <v>5702017583075</v>
      </c>
      <c r="E195" s="32" t="s">
        <v>708</v>
      </c>
      <c r="F195" s="9" t="s">
        <v>240</v>
      </c>
      <c r="G195" s="33" t="s">
        <v>240</v>
      </c>
      <c r="H195" s="27"/>
      <c r="I195" s="27"/>
      <c r="J195" s="12">
        <v>47.79</v>
      </c>
      <c r="K195" s="19">
        <f t="shared" ref="K195:K258" si="22">L195/J195-1</f>
        <v>-6.2565390249006092E-2</v>
      </c>
      <c r="L195" s="13">
        <v>44.8</v>
      </c>
      <c r="M195" s="28">
        <v>45352</v>
      </c>
      <c r="N195" s="35">
        <v>0</v>
      </c>
      <c r="O195" s="14">
        <v>0.01</v>
      </c>
      <c r="P195" s="15">
        <f t="shared" ref="P195:P258" si="23">ROUND(ROUND(L195*(1-N195),2)*(1-O195),2)</f>
        <v>44.35</v>
      </c>
      <c r="Q195" s="16">
        <v>4</v>
      </c>
      <c r="R195" s="13">
        <v>61.99</v>
      </c>
      <c r="S195" s="13"/>
      <c r="T195" s="17">
        <f t="shared" ref="T195:T258" si="24">S195*P195</f>
        <v>0</v>
      </c>
      <c r="U195" s="13">
        <f t="shared" ref="U195:U258" si="25">ROUND(S195*$U$1,0)</f>
        <v>0</v>
      </c>
      <c r="V195" s="13">
        <f t="shared" ref="V195:V258" si="26">ROUND((S195-U195)*$V$1,0)</f>
        <v>0</v>
      </c>
      <c r="W195" s="13">
        <f t="shared" ref="W195:W258" si="27">S195-U195-V195</f>
        <v>0</v>
      </c>
    </row>
    <row r="196" spans="1:23" ht="84" customHeight="1" x14ac:dyDescent="0.25">
      <c r="A196" s="20" t="s">
        <v>241</v>
      </c>
      <c r="B196" s="16"/>
      <c r="C196" s="18" t="str">
        <f t="shared" si="21"/>
        <v>Showroom</v>
      </c>
      <c r="D196" s="11">
        <v>5702018063378</v>
      </c>
      <c r="E196" s="32" t="s">
        <v>709</v>
      </c>
      <c r="F196" s="9" t="s">
        <v>240</v>
      </c>
      <c r="G196" s="33" t="s">
        <v>240</v>
      </c>
      <c r="H196" s="27"/>
      <c r="I196" s="27"/>
      <c r="J196" s="12">
        <v>45.52</v>
      </c>
      <c r="K196" s="19">
        <f t="shared" si="22"/>
        <v>-1.5817223198594133E-2</v>
      </c>
      <c r="L196" s="13">
        <v>44.8</v>
      </c>
      <c r="M196" s="28">
        <v>46023</v>
      </c>
      <c r="N196" s="35">
        <v>0</v>
      </c>
      <c r="O196" s="14">
        <v>0.01</v>
      </c>
      <c r="P196" s="15">
        <f t="shared" si="23"/>
        <v>44.35</v>
      </c>
      <c r="Q196" s="16">
        <v>4</v>
      </c>
      <c r="R196" s="13">
        <v>61.99</v>
      </c>
      <c r="S196" s="13"/>
      <c r="T196" s="17">
        <f t="shared" si="24"/>
        <v>0</v>
      </c>
      <c r="U196" s="13">
        <f t="shared" si="25"/>
        <v>0</v>
      </c>
      <c r="V196" s="13">
        <f t="shared" si="26"/>
        <v>0</v>
      </c>
      <c r="W196" s="13">
        <f t="shared" si="27"/>
        <v>0</v>
      </c>
    </row>
    <row r="197" spans="1:23" ht="84" customHeight="1" x14ac:dyDescent="0.25">
      <c r="A197" s="20" t="s">
        <v>243</v>
      </c>
      <c r="B197" s="16"/>
      <c r="C197" s="18" t="str">
        <f t="shared" si="21"/>
        <v>Showroom</v>
      </c>
      <c r="D197" s="11">
        <v>5702018063361</v>
      </c>
      <c r="E197" s="32" t="s">
        <v>711</v>
      </c>
      <c r="F197" s="9" t="s">
        <v>240</v>
      </c>
      <c r="G197" s="33" t="s">
        <v>240</v>
      </c>
      <c r="H197" s="27"/>
      <c r="I197" s="27"/>
      <c r="J197" s="12">
        <v>61.42</v>
      </c>
      <c r="K197" s="19">
        <f t="shared" si="22"/>
        <v>-3.5167697818300314E-2</v>
      </c>
      <c r="L197" s="13">
        <v>59.26</v>
      </c>
      <c r="M197" s="28">
        <v>46023</v>
      </c>
      <c r="N197" s="35">
        <v>0</v>
      </c>
      <c r="O197" s="14">
        <v>0.01</v>
      </c>
      <c r="P197" s="15">
        <f t="shared" si="23"/>
        <v>58.67</v>
      </c>
      <c r="Q197" s="16">
        <v>4</v>
      </c>
      <c r="R197" s="13">
        <v>81.99</v>
      </c>
      <c r="S197" s="13"/>
      <c r="T197" s="17">
        <f t="shared" si="24"/>
        <v>0</v>
      </c>
      <c r="U197" s="13">
        <f t="shared" si="25"/>
        <v>0</v>
      </c>
      <c r="V197" s="13">
        <f t="shared" si="26"/>
        <v>0</v>
      </c>
      <c r="W197" s="13">
        <f t="shared" si="27"/>
        <v>0</v>
      </c>
    </row>
    <row r="198" spans="1:23" ht="84" customHeight="1" x14ac:dyDescent="0.25">
      <c r="A198" s="20" t="s">
        <v>242</v>
      </c>
      <c r="B198" s="16"/>
      <c r="C198" s="18" t="str">
        <f t="shared" si="21"/>
        <v>Showroom</v>
      </c>
      <c r="D198" s="11">
        <v>5702017812809</v>
      </c>
      <c r="E198" s="32" t="s">
        <v>710</v>
      </c>
      <c r="F198" s="9" t="s">
        <v>240</v>
      </c>
      <c r="G198" s="33" t="s">
        <v>240</v>
      </c>
      <c r="H198" s="27"/>
      <c r="I198" s="27"/>
      <c r="J198" s="12">
        <v>66.180000000000007</v>
      </c>
      <c r="K198" s="19">
        <f t="shared" si="22"/>
        <v>-0.10456331217890613</v>
      </c>
      <c r="L198" s="13">
        <v>59.26</v>
      </c>
      <c r="M198" s="28">
        <v>45658</v>
      </c>
      <c r="N198" s="35">
        <v>0</v>
      </c>
      <c r="O198" s="14">
        <v>0.01</v>
      </c>
      <c r="P198" s="15">
        <f t="shared" si="23"/>
        <v>58.67</v>
      </c>
      <c r="Q198" s="16">
        <v>4</v>
      </c>
      <c r="R198" s="13">
        <v>81.99</v>
      </c>
      <c r="S198" s="13"/>
      <c r="T198" s="17">
        <f t="shared" si="24"/>
        <v>0</v>
      </c>
      <c r="U198" s="13">
        <f t="shared" si="25"/>
        <v>0</v>
      </c>
      <c r="V198" s="13">
        <f t="shared" si="26"/>
        <v>0</v>
      </c>
      <c r="W198" s="13">
        <f t="shared" si="27"/>
        <v>0</v>
      </c>
    </row>
    <row r="199" spans="1:23" ht="84" customHeight="1" x14ac:dyDescent="0.25">
      <c r="A199" s="20" t="s">
        <v>244</v>
      </c>
      <c r="B199" s="16"/>
      <c r="C199" s="18" t="str">
        <f t="shared" si="21"/>
        <v>Showroom</v>
      </c>
      <c r="D199" s="11">
        <v>5702018063385</v>
      </c>
      <c r="E199" s="32" t="s">
        <v>712</v>
      </c>
      <c r="F199" s="9" t="s">
        <v>240</v>
      </c>
      <c r="G199" s="33" t="s">
        <v>240</v>
      </c>
      <c r="H199" s="27"/>
      <c r="I199" s="27"/>
      <c r="J199" s="12">
        <v>90.33</v>
      </c>
      <c r="K199" s="19">
        <f t="shared" si="22"/>
        <v>0</v>
      </c>
      <c r="L199" s="13">
        <v>90.33</v>
      </c>
      <c r="M199" s="28">
        <v>46023</v>
      </c>
      <c r="N199" s="35">
        <v>0</v>
      </c>
      <c r="O199" s="14">
        <v>0.01</v>
      </c>
      <c r="P199" s="15">
        <f t="shared" si="23"/>
        <v>89.43</v>
      </c>
      <c r="Q199" s="16">
        <v>6</v>
      </c>
      <c r="R199" s="13">
        <v>124.99</v>
      </c>
      <c r="S199" s="13"/>
      <c r="T199" s="17">
        <f t="shared" si="24"/>
        <v>0</v>
      </c>
      <c r="U199" s="13">
        <f t="shared" si="25"/>
        <v>0</v>
      </c>
      <c r="V199" s="13">
        <f t="shared" si="26"/>
        <v>0</v>
      </c>
      <c r="W199" s="13">
        <f t="shared" si="27"/>
        <v>0</v>
      </c>
    </row>
    <row r="200" spans="1:23" ht="84" customHeight="1" x14ac:dyDescent="0.25">
      <c r="A200" s="20" t="s">
        <v>245</v>
      </c>
      <c r="B200" s="10"/>
      <c r="C200" s="18" t="str">
        <f t="shared" si="21"/>
        <v>Showroom</v>
      </c>
      <c r="D200" s="11">
        <v>5702018062449</v>
      </c>
      <c r="E200" s="32" t="s">
        <v>919</v>
      </c>
      <c r="F200" s="9" t="s">
        <v>240</v>
      </c>
      <c r="G200" s="33" t="s">
        <v>240</v>
      </c>
      <c r="H200" s="31" t="s">
        <v>5</v>
      </c>
      <c r="I200" s="27"/>
      <c r="J200" s="12">
        <v>90.33</v>
      </c>
      <c r="K200" s="19">
        <f t="shared" si="22"/>
        <v>0</v>
      </c>
      <c r="L200" s="13">
        <v>90.33</v>
      </c>
      <c r="M200" s="28">
        <v>46174</v>
      </c>
      <c r="N200" s="35">
        <v>0</v>
      </c>
      <c r="O200" s="14">
        <v>0.01</v>
      </c>
      <c r="P200" s="15">
        <f t="shared" si="23"/>
        <v>89.43</v>
      </c>
      <c r="Q200" s="16">
        <v>6</v>
      </c>
      <c r="R200" s="13">
        <v>124.99</v>
      </c>
      <c r="S200" s="13"/>
      <c r="T200" s="17">
        <f t="shared" si="24"/>
        <v>0</v>
      </c>
      <c r="U200" s="13">
        <f t="shared" si="25"/>
        <v>0</v>
      </c>
      <c r="V200" s="13">
        <f t="shared" si="26"/>
        <v>0</v>
      </c>
      <c r="W200" s="13">
        <f t="shared" si="27"/>
        <v>0</v>
      </c>
    </row>
    <row r="201" spans="1:23" ht="84" customHeight="1" x14ac:dyDescent="0.25">
      <c r="A201" s="20" t="s">
        <v>246</v>
      </c>
      <c r="B201" s="10"/>
      <c r="C201" s="18" t="str">
        <f t="shared" si="21"/>
        <v>Showroom</v>
      </c>
      <c r="D201" s="11">
        <v>5702018063446</v>
      </c>
      <c r="E201" s="32" t="s">
        <v>918</v>
      </c>
      <c r="F201" s="9" t="s">
        <v>240</v>
      </c>
      <c r="G201" s="33" t="s">
        <v>240</v>
      </c>
      <c r="H201" s="31" t="s">
        <v>5</v>
      </c>
      <c r="I201" s="30" t="s">
        <v>6</v>
      </c>
      <c r="J201" s="12">
        <v>108.39</v>
      </c>
      <c r="K201" s="19">
        <f t="shared" si="22"/>
        <v>-3.3305655503275244E-2</v>
      </c>
      <c r="L201" s="13">
        <v>104.78</v>
      </c>
      <c r="M201" s="28">
        <v>46174</v>
      </c>
      <c r="N201" s="35">
        <v>0</v>
      </c>
      <c r="O201" s="14">
        <v>0.01</v>
      </c>
      <c r="P201" s="15">
        <f t="shared" si="23"/>
        <v>103.73</v>
      </c>
      <c r="Q201" s="16">
        <v>6</v>
      </c>
      <c r="R201" s="13">
        <v>144.99</v>
      </c>
      <c r="S201" s="13"/>
      <c r="T201" s="17">
        <f t="shared" si="24"/>
        <v>0</v>
      </c>
      <c r="U201" s="13">
        <f t="shared" si="25"/>
        <v>0</v>
      </c>
      <c r="V201" s="13">
        <f t="shared" si="26"/>
        <v>0</v>
      </c>
      <c r="W201" s="13">
        <f t="shared" si="27"/>
        <v>0</v>
      </c>
    </row>
    <row r="202" spans="1:23" ht="84" customHeight="1" x14ac:dyDescent="0.25">
      <c r="A202" s="20" t="s">
        <v>249</v>
      </c>
      <c r="B202" s="10"/>
      <c r="C202" s="18" t="str">
        <f t="shared" si="21"/>
        <v>Showroom</v>
      </c>
      <c r="D202" s="11">
        <v>5702018063392</v>
      </c>
      <c r="E202" s="32" t="s">
        <v>917</v>
      </c>
      <c r="F202" s="9" t="s">
        <v>240</v>
      </c>
      <c r="G202" s="33" t="s">
        <v>240</v>
      </c>
      <c r="H202" s="31" t="s">
        <v>5</v>
      </c>
      <c r="I202" s="27"/>
      <c r="J202" s="12">
        <v>164.94</v>
      </c>
      <c r="K202" s="19">
        <f t="shared" si="22"/>
        <v>-4.5471080392870178E-2</v>
      </c>
      <c r="L202" s="13">
        <v>157.44</v>
      </c>
      <c r="M202" s="28">
        <v>46174</v>
      </c>
      <c r="N202" s="35">
        <v>0</v>
      </c>
      <c r="O202" s="14">
        <v>0.01</v>
      </c>
      <c r="P202" s="15">
        <f t="shared" si="23"/>
        <v>155.87</v>
      </c>
      <c r="Q202" s="16">
        <v>4</v>
      </c>
      <c r="R202" s="13">
        <v>209.99</v>
      </c>
      <c r="S202" s="13"/>
      <c r="T202" s="17">
        <f t="shared" si="24"/>
        <v>0</v>
      </c>
      <c r="U202" s="13">
        <f t="shared" si="25"/>
        <v>0</v>
      </c>
      <c r="V202" s="13">
        <f t="shared" si="26"/>
        <v>0</v>
      </c>
      <c r="W202" s="13">
        <f t="shared" si="27"/>
        <v>0</v>
      </c>
    </row>
    <row r="203" spans="1:23" ht="84" customHeight="1" x14ac:dyDescent="0.25">
      <c r="A203" s="20" t="s">
        <v>248</v>
      </c>
      <c r="B203" s="16"/>
      <c r="C203" s="18" t="str">
        <f t="shared" si="21"/>
        <v>Showroom</v>
      </c>
      <c r="D203" s="11">
        <v>5702017812847</v>
      </c>
      <c r="E203" s="32" t="s">
        <v>714</v>
      </c>
      <c r="F203" s="9" t="s">
        <v>240</v>
      </c>
      <c r="G203" s="33" t="s">
        <v>240</v>
      </c>
      <c r="H203" s="27"/>
      <c r="I203" s="27"/>
      <c r="J203" s="12">
        <v>167.13</v>
      </c>
      <c r="K203" s="19">
        <f t="shared" si="22"/>
        <v>-5.7978818883503869E-2</v>
      </c>
      <c r="L203" s="13">
        <v>157.44</v>
      </c>
      <c r="M203" s="28">
        <v>45717</v>
      </c>
      <c r="N203" s="35">
        <v>0</v>
      </c>
      <c r="O203" s="14">
        <v>0.01</v>
      </c>
      <c r="P203" s="15">
        <f t="shared" si="23"/>
        <v>155.87</v>
      </c>
      <c r="Q203" s="16">
        <v>3</v>
      </c>
      <c r="R203" s="13">
        <v>209.99</v>
      </c>
      <c r="S203" s="13"/>
      <c r="T203" s="17">
        <f t="shared" si="24"/>
        <v>0</v>
      </c>
      <c r="U203" s="13">
        <f t="shared" si="25"/>
        <v>0</v>
      </c>
      <c r="V203" s="13">
        <f t="shared" si="26"/>
        <v>0</v>
      </c>
      <c r="W203" s="13">
        <f t="shared" si="27"/>
        <v>0</v>
      </c>
    </row>
    <row r="204" spans="1:23" ht="84" customHeight="1" x14ac:dyDescent="0.25">
      <c r="A204" s="20" t="s">
        <v>247</v>
      </c>
      <c r="B204" s="16"/>
      <c r="C204" s="18" t="str">
        <f t="shared" si="21"/>
        <v>Showroom</v>
      </c>
      <c r="D204" s="11">
        <v>5702017812830</v>
      </c>
      <c r="E204" s="32" t="s">
        <v>713</v>
      </c>
      <c r="F204" s="9" t="s">
        <v>240</v>
      </c>
      <c r="G204" s="33" t="s">
        <v>240</v>
      </c>
      <c r="H204" s="27"/>
      <c r="I204" s="27"/>
      <c r="J204" s="12">
        <v>167.13</v>
      </c>
      <c r="K204" s="19">
        <f t="shared" si="22"/>
        <v>-5.7978818883503869E-2</v>
      </c>
      <c r="L204" s="13">
        <v>157.44</v>
      </c>
      <c r="M204" s="28">
        <v>45809</v>
      </c>
      <c r="N204" s="35">
        <v>0</v>
      </c>
      <c r="O204" s="14">
        <v>0.01</v>
      </c>
      <c r="P204" s="15">
        <f t="shared" si="23"/>
        <v>155.87</v>
      </c>
      <c r="Q204" s="16">
        <v>4</v>
      </c>
      <c r="R204" s="13">
        <v>209.99</v>
      </c>
      <c r="S204" s="13"/>
      <c r="T204" s="17">
        <f t="shared" si="24"/>
        <v>0</v>
      </c>
      <c r="U204" s="13">
        <f t="shared" si="25"/>
        <v>0</v>
      </c>
      <c r="V204" s="13">
        <f t="shared" si="26"/>
        <v>0</v>
      </c>
      <c r="W204" s="13">
        <f t="shared" si="27"/>
        <v>0</v>
      </c>
    </row>
    <row r="205" spans="1:23" ht="84" customHeight="1" x14ac:dyDescent="0.25">
      <c r="A205" s="20" t="s">
        <v>250</v>
      </c>
      <c r="B205" s="16"/>
      <c r="C205" s="18" t="str">
        <f t="shared" si="21"/>
        <v>Showroom</v>
      </c>
      <c r="D205" s="11">
        <v>5702018063415</v>
      </c>
      <c r="E205" s="32" t="s">
        <v>715</v>
      </c>
      <c r="F205" s="9" t="s">
        <v>240</v>
      </c>
      <c r="G205" s="33" t="s">
        <v>240</v>
      </c>
      <c r="H205" s="27"/>
      <c r="I205" s="27"/>
      <c r="J205" s="12">
        <v>194.94</v>
      </c>
      <c r="K205" s="19">
        <f t="shared" si="22"/>
        <v>-3.8473376423514893E-2</v>
      </c>
      <c r="L205" s="13">
        <v>187.44</v>
      </c>
      <c r="M205" s="28">
        <v>46023</v>
      </c>
      <c r="N205" s="35">
        <v>0</v>
      </c>
      <c r="O205" s="14">
        <v>0.01</v>
      </c>
      <c r="P205" s="15">
        <f t="shared" si="23"/>
        <v>185.57</v>
      </c>
      <c r="Q205" s="16">
        <v>4</v>
      </c>
      <c r="R205" s="13">
        <v>249.99</v>
      </c>
      <c r="S205" s="13"/>
      <c r="T205" s="17">
        <f t="shared" si="24"/>
        <v>0</v>
      </c>
      <c r="U205" s="13">
        <f t="shared" si="25"/>
        <v>0</v>
      </c>
      <c r="V205" s="13">
        <f t="shared" si="26"/>
        <v>0</v>
      </c>
      <c r="W205" s="13">
        <f t="shared" si="27"/>
        <v>0</v>
      </c>
    </row>
    <row r="206" spans="1:23" ht="84" customHeight="1" x14ac:dyDescent="0.25">
      <c r="A206" s="20" t="s">
        <v>251</v>
      </c>
      <c r="B206" s="16"/>
      <c r="C206" s="18" t="str">
        <f t="shared" si="21"/>
        <v>Showroom</v>
      </c>
      <c r="D206" s="11">
        <v>5702018063453</v>
      </c>
      <c r="E206" s="32" t="s">
        <v>716</v>
      </c>
      <c r="F206" s="9" t="s">
        <v>240</v>
      </c>
      <c r="G206" s="33" t="s">
        <v>240</v>
      </c>
      <c r="H206" s="27"/>
      <c r="I206" s="27"/>
      <c r="J206" s="12">
        <v>254.91</v>
      </c>
      <c r="K206" s="19">
        <f t="shared" si="22"/>
        <v>0</v>
      </c>
      <c r="L206" s="13">
        <v>254.91</v>
      </c>
      <c r="M206" s="28">
        <v>46023</v>
      </c>
      <c r="N206" s="35">
        <v>0</v>
      </c>
      <c r="O206" s="14">
        <v>0.01</v>
      </c>
      <c r="P206" s="15">
        <f t="shared" si="23"/>
        <v>252.36</v>
      </c>
      <c r="Q206" s="16">
        <v>3</v>
      </c>
      <c r="R206" s="13">
        <v>339.99</v>
      </c>
      <c r="S206" s="13"/>
      <c r="T206" s="17">
        <f t="shared" si="24"/>
        <v>0</v>
      </c>
      <c r="U206" s="13">
        <f t="shared" si="25"/>
        <v>0</v>
      </c>
      <c r="V206" s="13">
        <f t="shared" si="26"/>
        <v>0</v>
      </c>
      <c r="W206" s="13">
        <f t="shared" si="27"/>
        <v>0</v>
      </c>
    </row>
    <row r="207" spans="1:23" ht="84" customHeight="1" x14ac:dyDescent="0.25">
      <c r="A207" s="20" t="s">
        <v>253</v>
      </c>
      <c r="B207" s="16"/>
      <c r="C207" s="18" t="str">
        <f t="shared" si="21"/>
        <v>Showroom</v>
      </c>
      <c r="D207" s="11">
        <v>5702018063439</v>
      </c>
      <c r="E207" s="32" t="s">
        <v>718</v>
      </c>
      <c r="F207" s="9" t="s">
        <v>240</v>
      </c>
      <c r="G207" s="33" t="s">
        <v>240</v>
      </c>
      <c r="H207" s="27"/>
      <c r="I207" s="27"/>
      <c r="J207" s="12">
        <v>322.39</v>
      </c>
      <c r="K207" s="19">
        <f t="shared" si="22"/>
        <v>-2.3263748875585466E-2</v>
      </c>
      <c r="L207" s="13">
        <v>314.89</v>
      </c>
      <c r="M207" s="28">
        <v>46023</v>
      </c>
      <c r="N207" s="35">
        <v>0</v>
      </c>
      <c r="O207" s="14">
        <v>0.01</v>
      </c>
      <c r="P207" s="15">
        <f t="shared" si="23"/>
        <v>311.74</v>
      </c>
      <c r="Q207" s="16">
        <v>3</v>
      </c>
      <c r="R207" s="13">
        <v>419.99</v>
      </c>
      <c r="S207" s="13"/>
      <c r="T207" s="17">
        <f t="shared" si="24"/>
        <v>0</v>
      </c>
      <c r="U207" s="13">
        <f t="shared" si="25"/>
        <v>0</v>
      </c>
      <c r="V207" s="13">
        <f t="shared" si="26"/>
        <v>0</v>
      </c>
      <c r="W207" s="13">
        <f t="shared" si="27"/>
        <v>0</v>
      </c>
    </row>
    <row r="208" spans="1:23" ht="84" customHeight="1" x14ac:dyDescent="0.25">
      <c r="A208" s="20" t="s">
        <v>254</v>
      </c>
      <c r="B208" s="10"/>
      <c r="C208" s="18" t="str">
        <f t="shared" si="21"/>
        <v>Showroom</v>
      </c>
      <c r="D208" s="11">
        <v>5702018063460</v>
      </c>
      <c r="E208" s="32" t="s">
        <v>916</v>
      </c>
      <c r="F208" s="9" t="s">
        <v>240</v>
      </c>
      <c r="G208" s="33" t="s">
        <v>240</v>
      </c>
      <c r="H208" s="31" t="s">
        <v>5</v>
      </c>
      <c r="I208" s="27"/>
      <c r="J208" s="12">
        <v>322.39</v>
      </c>
      <c r="K208" s="19">
        <f t="shared" si="22"/>
        <v>-2.3263748875585466E-2</v>
      </c>
      <c r="L208" s="13">
        <v>314.89</v>
      </c>
      <c r="M208" s="28">
        <v>46174</v>
      </c>
      <c r="N208" s="35">
        <v>0</v>
      </c>
      <c r="O208" s="14">
        <v>0.01</v>
      </c>
      <c r="P208" s="15">
        <f t="shared" si="23"/>
        <v>311.74</v>
      </c>
      <c r="Q208" s="16">
        <v>3</v>
      </c>
      <c r="R208" s="13">
        <v>419.99</v>
      </c>
      <c r="S208" s="13"/>
      <c r="T208" s="17">
        <f t="shared" si="24"/>
        <v>0</v>
      </c>
      <c r="U208" s="13">
        <f t="shared" si="25"/>
        <v>0</v>
      </c>
      <c r="V208" s="13">
        <f t="shared" si="26"/>
        <v>0</v>
      </c>
      <c r="W208" s="13">
        <f t="shared" si="27"/>
        <v>0</v>
      </c>
    </row>
    <row r="209" spans="1:23" ht="84" customHeight="1" x14ac:dyDescent="0.25">
      <c r="A209" s="20" t="s">
        <v>255</v>
      </c>
      <c r="B209" s="10"/>
      <c r="C209" s="18" t="str">
        <f t="shared" si="21"/>
        <v>Showroom</v>
      </c>
      <c r="D209" s="11">
        <v>5702018063484</v>
      </c>
      <c r="E209" s="32" t="s">
        <v>915</v>
      </c>
      <c r="F209" s="9" t="s">
        <v>240</v>
      </c>
      <c r="G209" s="33" t="s">
        <v>240</v>
      </c>
      <c r="H209" s="31" t="s">
        <v>5</v>
      </c>
      <c r="I209" s="27"/>
      <c r="J209" s="12">
        <v>322.39</v>
      </c>
      <c r="K209" s="19">
        <f t="shared" si="22"/>
        <v>-2.3263748875585466E-2</v>
      </c>
      <c r="L209" s="13">
        <v>314.89</v>
      </c>
      <c r="M209" s="28">
        <v>46174</v>
      </c>
      <c r="N209" s="35">
        <v>0</v>
      </c>
      <c r="O209" s="14">
        <v>0.01</v>
      </c>
      <c r="P209" s="15">
        <f t="shared" si="23"/>
        <v>311.74</v>
      </c>
      <c r="Q209" s="16">
        <v>3</v>
      </c>
      <c r="R209" s="13">
        <v>419.99</v>
      </c>
      <c r="S209" s="13"/>
      <c r="T209" s="17">
        <f t="shared" si="24"/>
        <v>0</v>
      </c>
      <c r="U209" s="13">
        <f t="shared" si="25"/>
        <v>0</v>
      </c>
      <c r="V209" s="13">
        <f t="shared" si="26"/>
        <v>0</v>
      </c>
      <c r="W209" s="13">
        <f t="shared" si="27"/>
        <v>0</v>
      </c>
    </row>
    <row r="210" spans="1:23" ht="84" customHeight="1" x14ac:dyDescent="0.25">
      <c r="A210" s="20" t="s">
        <v>252</v>
      </c>
      <c r="B210" s="16"/>
      <c r="C210" s="18" t="str">
        <f t="shared" si="21"/>
        <v>Showroom</v>
      </c>
      <c r="D210" s="11">
        <v>5702018063408</v>
      </c>
      <c r="E210" s="32" t="s">
        <v>717</v>
      </c>
      <c r="F210" s="9" t="s">
        <v>240</v>
      </c>
      <c r="G210" s="33" t="s">
        <v>240</v>
      </c>
      <c r="H210" s="27"/>
      <c r="I210" s="27"/>
      <c r="J210" s="12">
        <v>322.39</v>
      </c>
      <c r="K210" s="19">
        <f t="shared" si="22"/>
        <v>-2.3263748875585466E-2</v>
      </c>
      <c r="L210" s="13">
        <v>314.89</v>
      </c>
      <c r="M210" s="28">
        <v>46023</v>
      </c>
      <c r="N210" s="35">
        <v>0</v>
      </c>
      <c r="O210" s="14">
        <v>0.01</v>
      </c>
      <c r="P210" s="15">
        <f t="shared" si="23"/>
        <v>311.74</v>
      </c>
      <c r="Q210" s="16">
        <v>3</v>
      </c>
      <c r="R210" s="13">
        <v>419.99</v>
      </c>
      <c r="S210" s="13"/>
      <c r="T210" s="17">
        <f t="shared" si="24"/>
        <v>0</v>
      </c>
      <c r="U210" s="13">
        <f t="shared" si="25"/>
        <v>0</v>
      </c>
      <c r="V210" s="13">
        <f t="shared" si="26"/>
        <v>0</v>
      </c>
      <c r="W210" s="13">
        <f t="shared" si="27"/>
        <v>0</v>
      </c>
    </row>
    <row r="211" spans="1:23" ht="84" customHeight="1" x14ac:dyDescent="0.25">
      <c r="A211" s="20" t="s">
        <v>256</v>
      </c>
      <c r="B211" s="16"/>
      <c r="C211" s="18" t="str">
        <f t="shared" si="21"/>
        <v>Showroom</v>
      </c>
      <c r="D211" s="11">
        <v>5702018063422</v>
      </c>
      <c r="E211" s="32" t="s">
        <v>719</v>
      </c>
      <c r="F211" s="9" t="s">
        <v>240</v>
      </c>
      <c r="G211" s="33" t="s">
        <v>240</v>
      </c>
      <c r="H211" s="27"/>
      <c r="I211" s="27"/>
      <c r="J211" s="12">
        <v>537.48</v>
      </c>
      <c r="K211" s="19">
        <f t="shared" si="22"/>
        <v>-1.4288903773163719E-2</v>
      </c>
      <c r="L211" s="13">
        <v>529.79999999999995</v>
      </c>
      <c r="M211" s="28">
        <v>46023</v>
      </c>
      <c r="N211" s="35">
        <v>0</v>
      </c>
      <c r="O211" s="14">
        <v>0.01</v>
      </c>
      <c r="P211" s="15">
        <f t="shared" si="23"/>
        <v>524.5</v>
      </c>
      <c r="Q211" s="16">
        <v>1</v>
      </c>
      <c r="R211" s="13">
        <v>689.99</v>
      </c>
      <c r="S211" s="13"/>
      <c r="T211" s="17">
        <f t="shared" si="24"/>
        <v>0</v>
      </c>
      <c r="U211" s="13">
        <f t="shared" si="25"/>
        <v>0</v>
      </c>
      <c r="V211" s="13">
        <f t="shared" si="26"/>
        <v>0</v>
      </c>
      <c r="W211" s="13">
        <f t="shared" si="27"/>
        <v>0</v>
      </c>
    </row>
    <row r="212" spans="1:23" ht="84" customHeight="1" x14ac:dyDescent="0.25">
      <c r="A212" s="20" t="s">
        <v>257</v>
      </c>
      <c r="B212" s="16"/>
      <c r="C212" s="18" t="str">
        <f t="shared" si="21"/>
        <v>Showroom</v>
      </c>
      <c r="D212" s="11">
        <v>5702017413228</v>
      </c>
      <c r="E212" s="32" t="s">
        <v>720</v>
      </c>
      <c r="F212" s="9" t="s">
        <v>240</v>
      </c>
      <c r="G212" s="33" t="s">
        <v>240</v>
      </c>
      <c r="H212" s="27"/>
      <c r="I212" s="27"/>
      <c r="J212" s="12">
        <v>579.55999999999995</v>
      </c>
      <c r="K212" s="19">
        <f t="shared" si="22"/>
        <v>-3.2869763268686514E-2</v>
      </c>
      <c r="L212" s="13">
        <v>560.51</v>
      </c>
      <c r="M212" s="28">
        <v>45170</v>
      </c>
      <c r="N212" s="35">
        <v>0</v>
      </c>
      <c r="O212" s="14">
        <v>0.01</v>
      </c>
      <c r="P212" s="15">
        <f t="shared" si="23"/>
        <v>554.9</v>
      </c>
      <c r="Q212" s="16">
        <v>1</v>
      </c>
      <c r="R212" s="13">
        <v>729.99</v>
      </c>
      <c r="S212" s="13"/>
      <c r="T212" s="17">
        <f t="shared" si="24"/>
        <v>0</v>
      </c>
      <c r="U212" s="13">
        <f t="shared" si="25"/>
        <v>0</v>
      </c>
      <c r="V212" s="13">
        <f t="shared" si="26"/>
        <v>0</v>
      </c>
      <c r="W212" s="13">
        <f t="shared" si="27"/>
        <v>0</v>
      </c>
    </row>
    <row r="213" spans="1:23" ht="84" customHeight="1" x14ac:dyDescent="0.25">
      <c r="A213" s="20" t="s">
        <v>258</v>
      </c>
      <c r="B213" s="16"/>
      <c r="C213" s="18" t="str">
        <f t="shared" si="21"/>
        <v>Showroom</v>
      </c>
      <c r="D213" s="11">
        <v>5702017812823</v>
      </c>
      <c r="E213" s="32" t="s">
        <v>721</v>
      </c>
      <c r="F213" s="9" t="s">
        <v>240</v>
      </c>
      <c r="G213" s="33" t="s">
        <v>240</v>
      </c>
      <c r="H213" s="27"/>
      <c r="I213" s="27"/>
      <c r="J213" s="12">
        <v>687.61</v>
      </c>
      <c r="K213" s="19">
        <f t="shared" si="22"/>
        <v>-2.8504530184261467E-2</v>
      </c>
      <c r="L213" s="13">
        <v>668.01</v>
      </c>
      <c r="M213" s="28">
        <v>45658</v>
      </c>
      <c r="N213" s="35">
        <v>0</v>
      </c>
      <c r="O213" s="14">
        <v>0.01</v>
      </c>
      <c r="P213" s="15">
        <f t="shared" si="23"/>
        <v>661.33</v>
      </c>
      <c r="Q213" s="16">
        <v>1</v>
      </c>
      <c r="R213" s="13">
        <v>869.99</v>
      </c>
      <c r="S213" s="13"/>
      <c r="T213" s="17">
        <f t="shared" si="24"/>
        <v>0</v>
      </c>
      <c r="U213" s="13">
        <f t="shared" si="25"/>
        <v>0</v>
      </c>
      <c r="V213" s="13">
        <f t="shared" si="26"/>
        <v>0</v>
      </c>
      <c r="W213" s="13">
        <f t="shared" si="27"/>
        <v>0</v>
      </c>
    </row>
    <row r="214" spans="1:23" ht="84" customHeight="1" x14ac:dyDescent="0.25">
      <c r="A214" s="20" t="s">
        <v>259</v>
      </c>
      <c r="B214" s="10"/>
      <c r="C214" s="18" t="str">
        <f t="shared" si="21"/>
        <v>Showroom</v>
      </c>
      <c r="D214" s="11">
        <v>5702018063477</v>
      </c>
      <c r="E214" s="32" t="s">
        <v>914</v>
      </c>
      <c r="F214" s="9" t="s">
        <v>240</v>
      </c>
      <c r="G214" s="33" t="s">
        <v>240</v>
      </c>
      <c r="H214" s="31" t="s">
        <v>5</v>
      </c>
      <c r="I214" s="27"/>
      <c r="J214" s="12">
        <v>844.62</v>
      </c>
      <c r="K214" s="19">
        <f t="shared" si="22"/>
        <v>-1.9085505907982303E-2</v>
      </c>
      <c r="L214" s="13">
        <v>828.5</v>
      </c>
      <c r="M214" s="28">
        <v>46174</v>
      </c>
      <c r="N214" s="35">
        <v>0</v>
      </c>
      <c r="O214" s="14">
        <v>0.01</v>
      </c>
      <c r="P214" s="15">
        <f t="shared" si="23"/>
        <v>820.22</v>
      </c>
      <c r="Q214" s="16">
        <v>1</v>
      </c>
      <c r="R214" s="13">
        <v>1079</v>
      </c>
      <c r="S214" s="13"/>
      <c r="T214" s="17">
        <f t="shared" si="24"/>
        <v>0</v>
      </c>
      <c r="U214" s="13">
        <f t="shared" si="25"/>
        <v>0</v>
      </c>
      <c r="V214" s="13">
        <f t="shared" si="26"/>
        <v>0</v>
      </c>
      <c r="W214" s="13">
        <f t="shared" si="27"/>
        <v>0</v>
      </c>
    </row>
    <row r="215" spans="1:23" ht="84" customHeight="1" x14ac:dyDescent="0.25">
      <c r="A215" s="20" t="s">
        <v>260</v>
      </c>
      <c r="B215" s="16"/>
      <c r="C215" s="18" t="str">
        <f t="shared" si="21"/>
        <v>Showroom</v>
      </c>
      <c r="D215" s="11">
        <v>5702018063576</v>
      </c>
      <c r="E215" s="32" t="s">
        <v>913</v>
      </c>
      <c r="F215" s="9" t="s">
        <v>261</v>
      </c>
      <c r="G215" s="33" t="s">
        <v>262</v>
      </c>
      <c r="H215" s="27"/>
      <c r="I215" s="27"/>
      <c r="J215" s="12">
        <v>239.92</v>
      </c>
      <c r="K215" s="19">
        <f t="shared" si="22"/>
        <v>0</v>
      </c>
      <c r="L215" s="13">
        <v>239.92</v>
      </c>
      <c r="M215" s="28">
        <v>46082</v>
      </c>
      <c r="N215" s="35">
        <v>0</v>
      </c>
      <c r="O215" s="14">
        <v>0.01</v>
      </c>
      <c r="P215" s="15">
        <f t="shared" si="23"/>
        <v>237.52</v>
      </c>
      <c r="Q215" s="16">
        <v>4</v>
      </c>
      <c r="R215" s="13">
        <v>319.99</v>
      </c>
      <c r="S215" s="13"/>
      <c r="T215" s="17">
        <f t="shared" si="24"/>
        <v>0</v>
      </c>
      <c r="U215" s="13">
        <f t="shared" si="25"/>
        <v>0</v>
      </c>
      <c r="V215" s="13">
        <f t="shared" si="26"/>
        <v>0</v>
      </c>
      <c r="W215" s="13">
        <f t="shared" si="27"/>
        <v>0</v>
      </c>
    </row>
    <row r="216" spans="1:23" ht="84" customHeight="1" x14ac:dyDescent="0.25">
      <c r="A216" s="20" t="s">
        <v>265</v>
      </c>
      <c r="B216" s="16"/>
      <c r="C216" s="18" t="str">
        <f t="shared" si="21"/>
        <v>Showroom</v>
      </c>
      <c r="D216" s="11">
        <v>5702018066300</v>
      </c>
      <c r="E216" s="32" t="s">
        <v>912</v>
      </c>
      <c r="F216" s="9" t="s">
        <v>266</v>
      </c>
      <c r="G216" s="33" t="s">
        <v>262</v>
      </c>
      <c r="H216" s="31" t="s">
        <v>5</v>
      </c>
      <c r="I216" s="27"/>
      <c r="J216" s="12">
        <v>254.91</v>
      </c>
      <c r="K216" s="19">
        <f t="shared" si="22"/>
        <v>0</v>
      </c>
      <c r="L216" s="13">
        <v>254.91</v>
      </c>
      <c r="M216" s="28">
        <v>46174</v>
      </c>
      <c r="N216" s="35">
        <v>0</v>
      </c>
      <c r="O216" s="14">
        <v>0.01</v>
      </c>
      <c r="P216" s="15">
        <f t="shared" si="23"/>
        <v>252.36</v>
      </c>
      <c r="Q216" s="16">
        <v>3</v>
      </c>
      <c r="R216" s="13">
        <v>339.99</v>
      </c>
      <c r="S216" s="13"/>
      <c r="T216" s="17">
        <f t="shared" si="24"/>
        <v>0</v>
      </c>
      <c r="U216" s="13">
        <f t="shared" si="25"/>
        <v>0</v>
      </c>
      <c r="V216" s="13">
        <f t="shared" si="26"/>
        <v>0</v>
      </c>
      <c r="W216" s="13">
        <f t="shared" si="27"/>
        <v>0</v>
      </c>
    </row>
    <row r="217" spans="1:23" ht="84" customHeight="1" x14ac:dyDescent="0.25">
      <c r="A217" s="20" t="s">
        <v>263</v>
      </c>
      <c r="B217" s="16"/>
      <c r="C217" s="18" t="str">
        <f t="shared" si="21"/>
        <v>Showroom</v>
      </c>
      <c r="D217" s="11">
        <v>5702017583495</v>
      </c>
      <c r="E217" s="32" t="s">
        <v>722</v>
      </c>
      <c r="F217" s="9" t="s">
        <v>261</v>
      </c>
      <c r="G217" s="33" t="s">
        <v>262</v>
      </c>
      <c r="H217" s="27"/>
      <c r="I217" s="27"/>
      <c r="J217" s="12">
        <v>266.26</v>
      </c>
      <c r="K217" s="19">
        <f t="shared" si="22"/>
        <v>-4.2627506948095806E-2</v>
      </c>
      <c r="L217" s="13">
        <v>254.91</v>
      </c>
      <c r="M217" s="28">
        <v>45352</v>
      </c>
      <c r="N217" s="35">
        <v>0</v>
      </c>
      <c r="O217" s="14">
        <v>0.01</v>
      </c>
      <c r="P217" s="15">
        <f t="shared" si="23"/>
        <v>252.36</v>
      </c>
      <c r="Q217" s="16">
        <v>3</v>
      </c>
      <c r="R217" s="13">
        <v>339.99</v>
      </c>
      <c r="S217" s="13"/>
      <c r="T217" s="17">
        <f t="shared" si="24"/>
        <v>0</v>
      </c>
      <c r="U217" s="13">
        <f t="shared" si="25"/>
        <v>0</v>
      </c>
      <c r="V217" s="13">
        <f t="shared" si="26"/>
        <v>0</v>
      </c>
      <c r="W217" s="13">
        <f t="shared" si="27"/>
        <v>0</v>
      </c>
    </row>
    <row r="218" spans="1:23" ht="84" customHeight="1" x14ac:dyDescent="0.25">
      <c r="A218" s="20" t="s">
        <v>264</v>
      </c>
      <c r="B218" s="16"/>
      <c r="C218" s="18" t="str">
        <f t="shared" si="21"/>
        <v>Showroom</v>
      </c>
      <c r="D218" s="11">
        <v>5702017815862</v>
      </c>
      <c r="E218" s="32" t="s">
        <v>723</v>
      </c>
      <c r="F218" s="9" t="s">
        <v>261</v>
      </c>
      <c r="G218" s="33" t="s">
        <v>262</v>
      </c>
      <c r="H218" s="27"/>
      <c r="I218" s="27"/>
      <c r="J218" s="12">
        <v>265.89</v>
      </c>
      <c r="K218" s="19">
        <f t="shared" si="22"/>
        <v>-4.1295272481101208E-2</v>
      </c>
      <c r="L218" s="13">
        <v>254.91</v>
      </c>
      <c r="M218" s="28">
        <v>45717</v>
      </c>
      <c r="N218" s="35">
        <v>0</v>
      </c>
      <c r="O218" s="14">
        <v>0.01</v>
      </c>
      <c r="P218" s="15">
        <f t="shared" si="23"/>
        <v>252.36</v>
      </c>
      <c r="Q218" s="16">
        <v>3</v>
      </c>
      <c r="R218" s="13">
        <v>339.99</v>
      </c>
      <c r="S218" s="13"/>
      <c r="T218" s="17">
        <f t="shared" si="24"/>
        <v>0</v>
      </c>
      <c r="U218" s="13">
        <f t="shared" si="25"/>
        <v>0</v>
      </c>
      <c r="V218" s="13">
        <f t="shared" si="26"/>
        <v>0</v>
      </c>
      <c r="W218" s="13">
        <f t="shared" si="27"/>
        <v>0</v>
      </c>
    </row>
    <row r="219" spans="1:23" ht="84" customHeight="1" x14ac:dyDescent="0.25">
      <c r="A219" s="20" t="s">
        <v>267</v>
      </c>
      <c r="B219" s="16"/>
      <c r="C219" s="18" t="str">
        <f t="shared" si="21"/>
        <v>Showroom</v>
      </c>
      <c r="D219" s="11">
        <v>5702018063583</v>
      </c>
      <c r="E219" s="32" t="s">
        <v>268</v>
      </c>
      <c r="F219" s="9" t="s">
        <v>261</v>
      </c>
      <c r="G219" s="33" t="s">
        <v>262</v>
      </c>
      <c r="H219" s="27"/>
      <c r="I219" s="30" t="s">
        <v>6</v>
      </c>
      <c r="J219" s="12">
        <v>292.39999999999998</v>
      </c>
      <c r="K219" s="19">
        <f t="shared" si="22"/>
        <v>-2.5649794801641534E-2</v>
      </c>
      <c r="L219" s="13">
        <v>284.89999999999998</v>
      </c>
      <c r="M219" s="28">
        <v>46082</v>
      </c>
      <c r="N219" s="35">
        <v>0</v>
      </c>
      <c r="O219" s="14">
        <v>0.01</v>
      </c>
      <c r="P219" s="15">
        <f t="shared" si="23"/>
        <v>282.05</v>
      </c>
      <c r="Q219" s="16">
        <v>3</v>
      </c>
      <c r="R219" s="13">
        <v>379.99</v>
      </c>
      <c r="S219" s="13"/>
      <c r="T219" s="17">
        <f t="shared" si="24"/>
        <v>0</v>
      </c>
      <c r="U219" s="13">
        <f t="shared" si="25"/>
        <v>0</v>
      </c>
      <c r="V219" s="13">
        <f t="shared" si="26"/>
        <v>0</v>
      </c>
      <c r="W219" s="13">
        <f t="shared" si="27"/>
        <v>0</v>
      </c>
    </row>
    <row r="220" spans="1:23" ht="84" customHeight="1" x14ac:dyDescent="0.25">
      <c r="A220" s="20" t="s">
        <v>269</v>
      </c>
      <c r="B220" s="10"/>
      <c r="C220" s="18" t="str">
        <f t="shared" si="21"/>
        <v>Showroom</v>
      </c>
      <c r="D220" s="11">
        <v>5702018063644</v>
      </c>
      <c r="E220" s="32" t="s">
        <v>904</v>
      </c>
      <c r="F220" s="9" t="s">
        <v>261</v>
      </c>
      <c r="G220" s="33" t="s">
        <v>262</v>
      </c>
      <c r="H220" s="31" t="s">
        <v>5</v>
      </c>
      <c r="I220" s="27"/>
      <c r="J220" s="12">
        <v>368.56</v>
      </c>
      <c r="K220" s="19">
        <f t="shared" si="22"/>
        <v>-2.0837855437377928E-2</v>
      </c>
      <c r="L220" s="13">
        <v>360.88</v>
      </c>
      <c r="M220" s="28">
        <v>46266</v>
      </c>
      <c r="N220" s="35">
        <v>0</v>
      </c>
      <c r="O220" s="14">
        <v>0.01</v>
      </c>
      <c r="P220" s="15">
        <f t="shared" si="23"/>
        <v>357.27</v>
      </c>
      <c r="Q220" s="16">
        <v>2</v>
      </c>
      <c r="R220" s="13">
        <v>469.99</v>
      </c>
      <c r="S220" s="13"/>
      <c r="T220" s="17">
        <f t="shared" si="24"/>
        <v>0</v>
      </c>
      <c r="U220" s="13">
        <f t="shared" si="25"/>
        <v>0</v>
      </c>
      <c r="V220" s="13">
        <f t="shared" si="26"/>
        <v>0</v>
      </c>
      <c r="W220" s="13">
        <f t="shared" si="27"/>
        <v>0</v>
      </c>
    </row>
    <row r="221" spans="1:23" ht="84" customHeight="1" x14ac:dyDescent="0.25">
      <c r="A221" s="20" t="s">
        <v>270</v>
      </c>
      <c r="B221" s="16"/>
      <c r="C221" s="18" t="str">
        <f t="shared" si="21"/>
        <v>Showroom</v>
      </c>
      <c r="D221" s="11">
        <v>5702018066287</v>
      </c>
      <c r="E221" s="32" t="s">
        <v>724</v>
      </c>
      <c r="F221" s="9" t="s">
        <v>266</v>
      </c>
      <c r="G221" s="33" t="s">
        <v>262</v>
      </c>
      <c r="H221" s="27"/>
      <c r="I221" s="27"/>
      <c r="J221" s="12">
        <v>368.56</v>
      </c>
      <c r="K221" s="19">
        <f t="shared" si="22"/>
        <v>-2.0837855437377928E-2</v>
      </c>
      <c r="L221" s="13">
        <v>360.88</v>
      </c>
      <c r="M221" s="28">
        <v>46082</v>
      </c>
      <c r="N221" s="35">
        <v>0</v>
      </c>
      <c r="O221" s="14">
        <v>0.01</v>
      </c>
      <c r="P221" s="15">
        <f t="shared" si="23"/>
        <v>357.27</v>
      </c>
      <c r="Q221" s="16">
        <v>2</v>
      </c>
      <c r="R221" s="13">
        <v>469.99</v>
      </c>
      <c r="S221" s="13"/>
      <c r="T221" s="17">
        <f t="shared" si="24"/>
        <v>0</v>
      </c>
      <c r="U221" s="13">
        <f t="shared" si="25"/>
        <v>0</v>
      </c>
      <c r="V221" s="13">
        <f t="shared" si="26"/>
        <v>0</v>
      </c>
      <c r="W221" s="13">
        <f t="shared" si="27"/>
        <v>0</v>
      </c>
    </row>
    <row r="222" spans="1:23" ht="84" customHeight="1" x14ac:dyDescent="0.25">
      <c r="A222" s="20" t="s">
        <v>271</v>
      </c>
      <c r="B222" s="10"/>
      <c r="C222" s="18" t="str">
        <f t="shared" si="21"/>
        <v>Showroom</v>
      </c>
      <c r="D222" s="11">
        <v>5702018063613</v>
      </c>
      <c r="E222" s="32" t="s">
        <v>905</v>
      </c>
      <c r="F222" s="9" t="s">
        <v>261</v>
      </c>
      <c r="G222" s="33" t="s">
        <v>262</v>
      </c>
      <c r="H222" s="31" t="s">
        <v>5</v>
      </c>
      <c r="I222" s="30" t="s">
        <v>6</v>
      </c>
      <c r="J222" s="12">
        <v>399.27</v>
      </c>
      <c r="K222" s="19">
        <f t="shared" si="22"/>
        <v>0</v>
      </c>
      <c r="L222" s="13">
        <v>399.27</v>
      </c>
      <c r="M222" s="28">
        <v>46174</v>
      </c>
      <c r="N222" s="35">
        <v>0</v>
      </c>
      <c r="O222" s="14">
        <v>0.01</v>
      </c>
      <c r="P222" s="15">
        <f t="shared" si="23"/>
        <v>395.28</v>
      </c>
      <c r="Q222" s="16">
        <v>4</v>
      </c>
      <c r="R222" s="13">
        <v>519.99</v>
      </c>
      <c r="S222" s="13"/>
      <c r="T222" s="17">
        <f t="shared" si="24"/>
        <v>0</v>
      </c>
      <c r="U222" s="13">
        <f t="shared" si="25"/>
        <v>0</v>
      </c>
      <c r="V222" s="13">
        <f t="shared" si="26"/>
        <v>0</v>
      </c>
      <c r="W222" s="13">
        <f t="shared" si="27"/>
        <v>0</v>
      </c>
    </row>
    <row r="223" spans="1:23" ht="84" customHeight="1" x14ac:dyDescent="0.25">
      <c r="A223" s="20" t="s">
        <v>272</v>
      </c>
      <c r="B223" s="10"/>
      <c r="C223" s="18" t="str">
        <f t="shared" si="21"/>
        <v>Showroom</v>
      </c>
      <c r="D223" s="11">
        <v>5702018066331</v>
      </c>
      <c r="E223" s="32" t="s">
        <v>911</v>
      </c>
      <c r="F223" s="9" t="s">
        <v>266</v>
      </c>
      <c r="G223" s="33" t="s">
        <v>262</v>
      </c>
      <c r="H223" s="31" t="s">
        <v>5</v>
      </c>
      <c r="I223" s="27"/>
      <c r="J223" s="12">
        <v>399.27</v>
      </c>
      <c r="K223" s="19">
        <f t="shared" si="22"/>
        <v>0</v>
      </c>
      <c r="L223" s="13">
        <v>399.27</v>
      </c>
      <c r="M223" s="28">
        <v>46235</v>
      </c>
      <c r="N223" s="35">
        <v>0</v>
      </c>
      <c r="O223" s="14">
        <v>0.01</v>
      </c>
      <c r="P223" s="15">
        <f t="shared" si="23"/>
        <v>395.28</v>
      </c>
      <c r="Q223" s="16">
        <v>3</v>
      </c>
      <c r="R223" s="13">
        <v>519.99</v>
      </c>
      <c r="S223" s="13"/>
      <c r="T223" s="17">
        <f t="shared" si="24"/>
        <v>0</v>
      </c>
      <c r="U223" s="13">
        <f t="shared" si="25"/>
        <v>0</v>
      </c>
      <c r="V223" s="13">
        <f t="shared" si="26"/>
        <v>0</v>
      </c>
      <c r="W223" s="13">
        <f t="shared" si="27"/>
        <v>0</v>
      </c>
    </row>
    <row r="224" spans="1:23" ht="84" customHeight="1" x14ac:dyDescent="0.25">
      <c r="A224" s="20" t="s">
        <v>273</v>
      </c>
      <c r="B224" s="10"/>
      <c r="C224" s="18" t="str">
        <f t="shared" si="21"/>
        <v>Showroom</v>
      </c>
      <c r="D224" s="11">
        <v>5702018066324</v>
      </c>
      <c r="E224" s="32" t="s">
        <v>910</v>
      </c>
      <c r="F224" s="9" t="s">
        <v>266</v>
      </c>
      <c r="G224" s="33" t="s">
        <v>262</v>
      </c>
      <c r="H224" s="31" t="s">
        <v>5</v>
      </c>
      <c r="I224" s="27"/>
      <c r="J224" s="12">
        <v>437.66</v>
      </c>
      <c r="K224" s="19">
        <f t="shared" si="22"/>
        <v>-1.7547868208198203E-2</v>
      </c>
      <c r="L224" s="13">
        <v>429.98</v>
      </c>
      <c r="M224" s="28">
        <v>46235</v>
      </c>
      <c r="N224" s="35">
        <v>0</v>
      </c>
      <c r="O224" s="14">
        <v>0.01</v>
      </c>
      <c r="P224" s="15">
        <f t="shared" si="23"/>
        <v>425.68</v>
      </c>
      <c r="Q224" s="16">
        <v>3</v>
      </c>
      <c r="R224" s="13">
        <v>559.99</v>
      </c>
      <c r="S224" s="13"/>
      <c r="T224" s="17">
        <f t="shared" si="24"/>
        <v>0</v>
      </c>
      <c r="U224" s="13">
        <f t="shared" si="25"/>
        <v>0</v>
      </c>
      <c r="V224" s="13">
        <f t="shared" si="26"/>
        <v>0</v>
      </c>
      <c r="W224" s="13">
        <f t="shared" si="27"/>
        <v>0</v>
      </c>
    </row>
    <row r="225" spans="1:23" ht="84" customHeight="1" x14ac:dyDescent="0.25">
      <c r="A225" s="20" t="s">
        <v>274</v>
      </c>
      <c r="B225" s="16"/>
      <c r="C225" s="18" t="str">
        <f t="shared" si="21"/>
        <v>Showroom</v>
      </c>
      <c r="D225" s="11">
        <v>5702018063590</v>
      </c>
      <c r="E225" s="32" t="s">
        <v>725</v>
      </c>
      <c r="F225" s="9" t="s">
        <v>261</v>
      </c>
      <c r="G225" s="33" t="s">
        <v>262</v>
      </c>
      <c r="H225" s="27"/>
      <c r="I225" s="27"/>
      <c r="J225" s="12">
        <v>437.67</v>
      </c>
      <c r="K225" s="19">
        <f t="shared" si="22"/>
        <v>-1.7547467269860895E-2</v>
      </c>
      <c r="L225" s="13">
        <v>429.99</v>
      </c>
      <c r="M225" s="28">
        <v>46082</v>
      </c>
      <c r="N225" s="35">
        <v>0</v>
      </c>
      <c r="O225" s="14">
        <v>0.01</v>
      </c>
      <c r="P225" s="15">
        <f t="shared" si="23"/>
        <v>425.69</v>
      </c>
      <c r="Q225" s="16">
        <v>3</v>
      </c>
      <c r="R225" s="13">
        <v>559.99</v>
      </c>
      <c r="S225" s="13"/>
      <c r="T225" s="17">
        <f t="shared" si="24"/>
        <v>0</v>
      </c>
      <c r="U225" s="13">
        <f t="shared" si="25"/>
        <v>0</v>
      </c>
      <c r="V225" s="13">
        <f t="shared" si="26"/>
        <v>0</v>
      </c>
      <c r="W225" s="13">
        <f t="shared" si="27"/>
        <v>0</v>
      </c>
    </row>
    <row r="226" spans="1:23" ht="84" customHeight="1" x14ac:dyDescent="0.25">
      <c r="A226" s="20" t="s">
        <v>275</v>
      </c>
      <c r="B226" s="10"/>
      <c r="C226" s="18" t="str">
        <f t="shared" si="21"/>
        <v>Showroom</v>
      </c>
      <c r="D226" s="11">
        <v>5702018063606</v>
      </c>
      <c r="E226" s="32" t="s">
        <v>906</v>
      </c>
      <c r="F226" s="9" t="s">
        <v>261</v>
      </c>
      <c r="G226" s="33" t="s">
        <v>262</v>
      </c>
      <c r="H226" s="31" t="s">
        <v>5</v>
      </c>
      <c r="I226" s="27"/>
      <c r="J226" s="12">
        <v>437.67</v>
      </c>
      <c r="K226" s="19">
        <f t="shared" si="22"/>
        <v>-1.7547467269860895E-2</v>
      </c>
      <c r="L226" s="13">
        <v>429.99</v>
      </c>
      <c r="M226" s="28">
        <v>46296</v>
      </c>
      <c r="N226" s="35">
        <v>0</v>
      </c>
      <c r="O226" s="14">
        <v>0.01</v>
      </c>
      <c r="P226" s="15">
        <f t="shared" si="23"/>
        <v>425.69</v>
      </c>
      <c r="Q226" s="16">
        <v>2</v>
      </c>
      <c r="R226" s="13">
        <v>559.99</v>
      </c>
      <c r="S226" s="13"/>
      <c r="T226" s="17">
        <f t="shared" si="24"/>
        <v>0</v>
      </c>
      <c r="U226" s="13">
        <f t="shared" si="25"/>
        <v>0</v>
      </c>
      <c r="V226" s="13">
        <f t="shared" si="26"/>
        <v>0</v>
      </c>
      <c r="W226" s="13">
        <f t="shared" si="27"/>
        <v>0</v>
      </c>
    </row>
    <row r="227" spans="1:23" ht="84" customHeight="1" x14ac:dyDescent="0.25">
      <c r="A227" s="20" t="s">
        <v>276</v>
      </c>
      <c r="B227" s="10"/>
      <c r="C227" s="18" t="str">
        <f t="shared" si="21"/>
        <v>Showroom</v>
      </c>
      <c r="D227" s="11">
        <v>5702018063637</v>
      </c>
      <c r="E227" s="32" t="s">
        <v>907</v>
      </c>
      <c r="F227" s="9" t="s">
        <v>261</v>
      </c>
      <c r="G227" s="33" t="s">
        <v>262</v>
      </c>
      <c r="H227" s="31" t="s">
        <v>5</v>
      </c>
      <c r="I227" s="27"/>
      <c r="J227" s="12">
        <v>437.67</v>
      </c>
      <c r="K227" s="19">
        <f t="shared" si="22"/>
        <v>-1.7547467269860895E-2</v>
      </c>
      <c r="L227" s="13">
        <v>429.99</v>
      </c>
      <c r="M227" s="28">
        <v>46235</v>
      </c>
      <c r="N227" s="35">
        <v>0</v>
      </c>
      <c r="O227" s="14">
        <v>0.01</v>
      </c>
      <c r="P227" s="15">
        <f t="shared" si="23"/>
        <v>425.69</v>
      </c>
      <c r="Q227" s="16">
        <v>2</v>
      </c>
      <c r="R227" s="13">
        <v>559.99</v>
      </c>
      <c r="S227" s="13"/>
      <c r="T227" s="17">
        <f t="shared" si="24"/>
        <v>0</v>
      </c>
      <c r="U227" s="13">
        <f t="shared" si="25"/>
        <v>0</v>
      </c>
      <c r="V227" s="13">
        <f t="shared" si="26"/>
        <v>0</v>
      </c>
      <c r="W227" s="13">
        <f t="shared" si="27"/>
        <v>0</v>
      </c>
    </row>
    <row r="228" spans="1:23" ht="84" customHeight="1" x14ac:dyDescent="0.25">
      <c r="A228" s="20" t="s">
        <v>277</v>
      </c>
      <c r="B228" s="10"/>
      <c r="C228" s="18" t="str">
        <f t="shared" si="21"/>
        <v>Showroom</v>
      </c>
      <c r="D228" s="11">
        <v>5702018063620</v>
      </c>
      <c r="E228" s="32" t="s">
        <v>908</v>
      </c>
      <c r="F228" s="9" t="s">
        <v>261</v>
      </c>
      <c r="G228" s="33" t="s">
        <v>262</v>
      </c>
      <c r="H228" s="31" t="s">
        <v>5</v>
      </c>
      <c r="I228" s="30" t="s">
        <v>6</v>
      </c>
      <c r="J228" s="12">
        <v>476.06</v>
      </c>
      <c r="K228" s="19">
        <f t="shared" si="22"/>
        <v>-3.2264840566315178E-2</v>
      </c>
      <c r="L228" s="13">
        <v>460.7</v>
      </c>
      <c r="M228" s="28">
        <v>46235</v>
      </c>
      <c r="N228" s="35">
        <v>0</v>
      </c>
      <c r="O228" s="14">
        <v>0.01</v>
      </c>
      <c r="P228" s="15">
        <f t="shared" si="23"/>
        <v>456.09</v>
      </c>
      <c r="Q228" s="16">
        <v>2</v>
      </c>
      <c r="R228" s="13">
        <v>599.99</v>
      </c>
      <c r="S228" s="13"/>
      <c r="T228" s="17">
        <f t="shared" si="24"/>
        <v>0</v>
      </c>
      <c r="U228" s="13">
        <f t="shared" si="25"/>
        <v>0</v>
      </c>
      <c r="V228" s="13">
        <f t="shared" si="26"/>
        <v>0</v>
      </c>
      <c r="W228" s="13">
        <f t="shared" si="27"/>
        <v>0</v>
      </c>
    </row>
    <row r="229" spans="1:23" ht="84" customHeight="1" x14ac:dyDescent="0.25">
      <c r="A229" s="20" t="s">
        <v>278</v>
      </c>
      <c r="B229" s="16"/>
      <c r="C229" s="18" t="str">
        <f t="shared" si="21"/>
        <v>Showroom</v>
      </c>
      <c r="D229" s="11">
        <v>5702018063651</v>
      </c>
      <c r="E229" s="32" t="s">
        <v>726</v>
      </c>
      <c r="F229" s="9" t="s">
        <v>261</v>
      </c>
      <c r="G229" s="33" t="s">
        <v>262</v>
      </c>
      <c r="H229" s="31" t="s">
        <v>5</v>
      </c>
      <c r="I229" s="30" t="s">
        <v>6</v>
      </c>
      <c r="J229" s="12">
        <v>476.06</v>
      </c>
      <c r="K229" s="19">
        <f t="shared" si="22"/>
        <v>-3.2264840566315178E-2</v>
      </c>
      <c r="L229" s="13">
        <v>460.7</v>
      </c>
      <c r="M229" s="28">
        <v>46113</v>
      </c>
      <c r="N229" s="35">
        <v>0</v>
      </c>
      <c r="O229" s="14">
        <v>0.01</v>
      </c>
      <c r="P229" s="15">
        <f t="shared" si="23"/>
        <v>456.09</v>
      </c>
      <c r="Q229" s="16">
        <v>2</v>
      </c>
      <c r="R229" s="13">
        <v>599.99</v>
      </c>
      <c r="S229" s="13"/>
      <c r="T229" s="17">
        <f t="shared" si="24"/>
        <v>0</v>
      </c>
      <c r="U229" s="13">
        <f t="shared" si="25"/>
        <v>0</v>
      </c>
      <c r="V229" s="13">
        <f t="shared" si="26"/>
        <v>0</v>
      </c>
      <c r="W229" s="13">
        <f t="shared" si="27"/>
        <v>0</v>
      </c>
    </row>
    <row r="230" spans="1:23" ht="84" customHeight="1" x14ac:dyDescent="0.25">
      <c r="A230" s="20" t="s">
        <v>279</v>
      </c>
      <c r="B230" s="10"/>
      <c r="C230" s="18" t="str">
        <f t="shared" si="21"/>
        <v>Showroom</v>
      </c>
      <c r="D230" s="11">
        <v>5702018066294</v>
      </c>
      <c r="E230" s="32" t="s">
        <v>903</v>
      </c>
      <c r="F230" s="9" t="s">
        <v>266</v>
      </c>
      <c r="G230" s="33" t="s">
        <v>262</v>
      </c>
      <c r="H230" s="31" t="s">
        <v>5</v>
      </c>
      <c r="I230" s="27"/>
      <c r="J230" s="12">
        <v>537.48</v>
      </c>
      <c r="K230" s="19">
        <f t="shared" si="22"/>
        <v>-1.4288903773163719E-2</v>
      </c>
      <c r="L230" s="13">
        <v>529.79999999999995</v>
      </c>
      <c r="M230" s="28">
        <v>46174</v>
      </c>
      <c r="N230" s="35">
        <v>0</v>
      </c>
      <c r="O230" s="14">
        <v>0.01</v>
      </c>
      <c r="P230" s="15">
        <f t="shared" si="23"/>
        <v>524.5</v>
      </c>
      <c r="Q230" s="16">
        <v>1</v>
      </c>
      <c r="R230" s="13">
        <v>689.99</v>
      </c>
      <c r="S230" s="13"/>
      <c r="T230" s="17">
        <f t="shared" si="24"/>
        <v>0</v>
      </c>
      <c r="U230" s="13">
        <f t="shared" si="25"/>
        <v>0</v>
      </c>
      <c r="V230" s="13">
        <f t="shared" si="26"/>
        <v>0</v>
      </c>
      <c r="W230" s="13">
        <f t="shared" si="27"/>
        <v>0</v>
      </c>
    </row>
    <row r="231" spans="1:23" ht="84" customHeight="1" x14ac:dyDescent="0.25">
      <c r="A231" s="20" t="s">
        <v>280</v>
      </c>
      <c r="B231" s="10"/>
      <c r="C231" s="18" t="str">
        <f t="shared" si="21"/>
        <v>Showroom</v>
      </c>
      <c r="D231" s="11">
        <v>5702018069844</v>
      </c>
      <c r="E231" s="32" t="s">
        <v>909</v>
      </c>
      <c r="F231" s="9" t="s">
        <v>261</v>
      </c>
      <c r="G231" s="33" t="s">
        <v>262</v>
      </c>
      <c r="H231" s="31" t="s">
        <v>5</v>
      </c>
      <c r="I231" s="27"/>
      <c r="J231" s="12">
        <v>714.09</v>
      </c>
      <c r="K231" s="19">
        <f t="shared" si="22"/>
        <v>-3.2250836729263987E-2</v>
      </c>
      <c r="L231" s="13">
        <v>691.06</v>
      </c>
      <c r="M231" s="28">
        <v>46327</v>
      </c>
      <c r="N231" s="35">
        <v>0</v>
      </c>
      <c r="O231" s="14">
        <v>0.01</v>
      </c>
      <c r="P231" s="15">
        <f t="shared" si="23"/>
        <v>684.15</v>
      </c>
      <c r="Q231" s="16">
        <v>1</v>
      </c>
      <c r="R231" s="13">
        <v>899.99</v>
      </c>
      <c r="S231" s="13"/>
      <c r="T231" s="17">
        <f t="shared" si="24"/>
        <v>0</v>
      </c>
      <c r="U231" s="13">
        <f t="shared" si="25"/>
        <v>0</v>
      </c>
      <c r="V231" s="13">
        <f t="shared" si="26"/>
        <v>0</v>
      </c>
      <c r="W231" s="13">
        <f t="shared" si="27"/>
        <v>0</v>
      </c>
    </row>
    <row r="232" spans="1:23" ht="84" customHeight="1" x14ac:dyDescent="0.25">
      <c r="A232" s="20" t="s">
        <v>281</v>
      </c>
      <c r="B232" s="10"/>
      <c r="C232" s="18" t="str">
        <f t="shared" si="21"/>
        <v>Showroom</v>
      </c>
      <c r="D232" s="11">
        <v>5702018062555</v>
      </c>
      <c r="E232" s="32" t="s">
        <v>902</v>
      </c>
      <c r="F232" s="9" t="s">
        <v>282</v>
      </c>
      <c r="G232" s="33" t="s">
        <v>282</v>
      </c>
      <c r="H232" s="31" t="s">
        <v>5</v>
      </c>
      <c r="I232" s="27"/>
      <c r="J232" s="12">
        <v>79.489999999999995</v>
      </c>
      <c r="K232" s="19">
        <f t="shared" si="22"/>
        <v>-4.5414517549377309E-2</v>
      </c>
      <c r="L232" s="13">
        <v>75.88</v>
      </c>
      <c r="M232" s="28">
        <v>46235</v>
      </c>
      <c r="N232" s="35">
        <v>0</v>
      </c>
      <c r="O232" s="14">
        <v>0.01</v>
      </c>
      <c r="P232" s="15">
        <f t="shared" si="23"/>
        <v>75.12</v>
      </c>
      <c r="Q232" s="16">
        <v>6</v>
      </c>
      <c r="R232" s="13">
        <v>104.99</v>
      </c>
      <c r="S232" s="13"/>
      <c r="T232" s="17">
        <f t="shared" si="24"/>
        <v>0</v>
      </c>
      <c r="U232" s="13">
        <f t="shared" si="25"/>
        <v>0</v>
      </c>
      <c r="V232" s="13">
        <f t="shared" si="26"/>
        <v>0</v>
      </c>
      <c r="W232" s="13">
        <f t="shared" si="27"/>
        <v>0</v>
      </c>
    </row>
    <row r="233" spans="1:23" ht="84" customHeight="1" x14ac:dyDescent="0.25">
      <c r="A233" s="20" t="s">
        <v>283</v>
      </c>
      <c r="B233" s="10"/>
      <c r="C233" s="18" t="str">
        <f t="shared" si="21"/>
        <v>Showroom</v>
      </c>
      <c r="D233" s="11">
        <v>5702018062562</v>
      </c>
      <c r="E233" s="32" t="s">
        <v>901</v>
      </c>
      <c r="F233" s="9" t="s">
        <v>282</v>
      </c>
      <c r="G233" s="33" t="s">
        <v>282</v>
      </c>
      <c r="H233" s="31" t="s">
        <v>5</v>
      </c>
      <c r="I233" s="27"/>
      <c r="J233" s="12">
        <v>90.33</v>
      </c>
      <c r="K233" s="19">
        <f t="shared" si="22"/>
        <v>0</v>
      </c>
      <c r="L233" s="13">
        <v>90.33</v>
      </c>
      <c r="M233" s="28">
        <v>46235</v>
      </c>
      <c r="N233" s="35">
        <v>0</v>
      </c>
      <c r="O233" s="14">
        <v>0.01</v>
      </c>
      <c r="P233" s="15">
        <f t="shared" si="23"/>
        <v>89.43</v>
      </c>
      <c r="Q233" s="16">
        <v>6</v>
      </c>
      <c r="R233" s="13">
        <v>124.99</v>
      </c>
      <c r="S233" s="13"/>
      <c r="T233" s="17">
        <f t="shared" si="24"/>
        <v>0</v>
      </c>
      <c r="U233" s="13">
        <f t="shared" si="25"/>
        <v>0</v>
      </c>
      <c r="V233" s="13">
        <f t="shared" si="26"/>
        <v>0</v>
      </c>
      <c r="W233" s="13">
        <f t="shared" si="27"/>
        <v>0</v>
      </c>
    </row>
    <row r="234" spans="1:23" ht="84" customHeight="1" x14ac:dyDescent="0.25">
      <c r="A234" s="20" t="s">
        <v>284</v>
      </c>
      <c r="B234" s="10"/>
      <c r="C234" s="18" t="str">
        <f t="shared" si="21"/>
        <v>Showroom</v>
      </c>
      <c r="D234" s="11">
        <v>5702018062685</v>
      </c>
      <c r="E234" s="32" t="s">
        <v>900</v>
      </c>
      <c r="F234" s="9" t="s">
        <v>282</v>
      </c>
      <c r="G234" s="33" t="s">
        <v>282</v>
      </c>
      <c r="H234" s="31" t="s">
        <v>5</v>
      </c>
      <c r="I234" s="27"/>
      <c r="J234" s="12">
        <v>224.92</v>
      </c>
      <c r="K234" s="19">
        <f t="shared" si="22"/>
        <v>0</v>
      </c>
      <c r="L234" s="13">
        <v>224.92</v>
      </c>
      <c r="M234" s="28">
        <v>46235</v>
      </c>
      <c r="N234" s="35">
        <v>0</v>
      </c>
      <c r="O234" s="14">
        <v>0.01</v>
      </c>
      <c r="P234" s="15">
        <f t="shared" si="23"/>
        <v>222.67</v>
      </c>
      <c r="Q234" s="16">
        <v>4</v>
      </c>
      <c r="R234" s="13">
        <v>299.99</v>
      </c>
      <c r="S234" s="13"/>
      <c r="T234" s="17">
        <f t="shared" si="24"/>
        <v>0</v>
      </c>
      <c r="U234" s="13">
        <f t="shared" si="25"/>
        <v>0</v>
      </c>
      <c r="V234" s="13">
        <f t="shared" si="26"/>
        <v>0</v>
      </c>
      <c r="W234" s="13">
        <f t="shared" si="27"/>
        <v>0</v>
      </c>
    </row>
    <row r="235" spans="1:23" ht="84" customHeight="1" x14ac:dyDescent="0.25">
      <c r="A235" s="20" t="s">
        <v>285</v>
      </c>
      <c r="B235" s="10"/>
      <c r="C235" s="18" t="str">
        <f t="shared" si="21"/>
        <v>Showroom</v>
      </c>
      <c r="D235" s="11">
        <v>5702018062692</v>
      </c>
      <c r="E235" s="32" t="s">
        <v>899</v>
      </c>
      <c r="F235" s="9" t="s">
        <v>282</v>
      </c>
      <c r="G235" s="33" t="s">
        <v>282</v>
      </c>
      <c r="H235" s="31" t="s">
        <v>5</v>
      </c>
      <c r="I235" s="27"/>
      <c r="J235" s="12">
        <v>322.39</v>
      </c>
      <c r="K235" s="19">
        <f t="shared" si="22"/>
        <v>-2.3263748875585466E-2</v>
      </c>
      <c r="L235" s="13">
        <v>314.89</v>
      </c>
      <c r="M235" s="28">
        <v>46235</v>
      </c>
      <c r="N235" s="35">
        <v>0</v>
      </c>
      <c r="O235" s="14">
        <v>0.01</v>
      </c>
      <c r="P235" s="15">
        <f t="shared" si="23"/>
        <v>311.74</v>
      </c>
      <c r="Q235" s="16">
        <v>3</v>
      </c>
      <c r="R235" s="13">
        <v>419.99</v>
      </c>
      <c r="S235" s="13"/>
      <c r="T235" s="17">
        <f t="shared" si="24"/>
        <v>0</v>
      </c>
      <c r="U235" s="13">
        <f t="shared" si="25"/>
        <v>0</v>
      </c>
      <c r="V235" s="13">
        <f t="shared" si="26"/>
        <v>0</v>
      </c>
      <c r="W235" s="13">
        <f t="shared" si="27"/>
        <v>0</v>
      </c>
    </row>
    <row r="236" spans="1:23" ht="84" customHeight="1" x14ac:dyDescent="0.25">
      <c r="A236" s="20" t="s">
        <v>286</v>
      </c>
      <c r="B236" s="10"/>
      <c r="C236" s="18" t="str">
        <f t="shared" si="21"/>
        <v>Showroom</v>
      </c>
      <c r="D236" s="11">
        <v>5702018062708</v>
      </c>
      <c r="E236" s="32" t="s">
        <v>898</v>
      </c>
      <c r="F236" s="9" t="s">
        <v>282</v>
      </c>
      <c r="G236" s="33" t="s">
        <v>282</v>
      </c>
      <c r="H236" s="31" t="s">
        <v>5</v>
      </c>
      <c r="I236" s="27"/>
      <c r="J236" s="12">
        <v>322.39</v>
      </c>
      <c r="K236" s="19">
        <f t="shared" si="22"/>
        <v>-2.3263748875585466E-2</v>
      </c>
      <c r="L236" s="13">
        <v>314.89</v>
      </c>
      <c r="M236" s="28">
        <v>46174</v>
      </c>
      <c r="N236" s="35">
        <v>0</v>
      </c>
      <c r="O236" s="14">
        <v>0.01</v>
      </c>
      <c r="P236" s="15">
        <f t="shared" si="23"/>
        <v>311.74</v>
      </c>
      <c r="Q236" s="16">
        <v>3</v>
      </c>
      <c r="R236" s="13">
        <v>419.99</v>
      </c>
      <c r="S236" s="13"/>
      <c r="T236" s="17">
        <f t="shared" si="24"/>
        <v>0</v>
      </c>
      <c r="U236" s="13">
        <f t="shared" si="25"/>
        <v>0</v>
      </c>
      <c r="V236" s="13">
        <f t="shared" si="26"/>
        <v>0</v>
      </c>
      <c r="W236" s="13">
        <f t="shared" si="27"/>
        <v>0</v>
      </c>
    </row>
    <row r="237" spans="1:23" ht="84" customHeight="1" x14ac:dyDescent="0.25">
      <c r="A237" s="20" t="s">
        <v>287</v>
      </c>
      <c r="B237" s="10"/>
      <c r="C237" s="18" t="str">
        <f t="shared" si="21"/>
        <v>Showroom</v>
      </c>
      <c r="D237" s="11">
        <v>5702018063507</v>
      </c>
      <c r="E237" s="32" t="s">
        <v>897</v>
      </c>
      <c r="F237" s="9" t="s">
        <v>288</v>
      </c>
      <c r="G237" s="33" t="s">
        <v>289</v>
      </c>
      <c r="H237" s="31" t="s">
        <v>5</v>
      </c>
      <c r="I237" s="27"/>
      <c r="J237" s="12">
        <v>45.52</v>
      </c>
      <c r="K237" s="19">
        <f t="shared" si="22"/>
        <v>-1.5817223198594133E-2</v>
      </c>
      <c r="L237" s="13">
        <v>44.8</v>
      </c>
      <c r="M237" s="28">
        <v>46235</v>
      </c>
      <c r="N237" s="35">
        <v>0</v>
      </c>
      <c r="O237" s="14">
        <v>0.01</v>
      </c>
      <c r="P237" s="15">
        <f t="shared" si="23"/>
        <v>44.35</v>
      </c>
      <c r="Q237" s="16">
        <v>4</v>
      </c>
      <c r="R237" s="13">
        <v>61.99</v>
      </c>
      <c r="S237" s="13"/>
      <c r="T237" s="17">
        <f t="shared" si="24"/>
        <v>0</v>
      </c>
      <c r="U237" s="13">
        <f t="shared" si="25"/>
        <v>0</v>
      </c>
      <c r="V237" s="13">
        <f t="shared" si="26"/>
        <v>0</v>
      </c>
      <c r="W237" s="13">
        <f t="shared" si="27"/>
        <v>0</v>
      </c>
    </row>
    <row r="238" spans="1:23" ht="84" customHeight="1" x14ac:dyDescent="0.25">
      <c r="A238" s="20" t="s">
        <v>290</v>
      </c>
      <c r="B238" s="16"/>
      <c r="C238" s="18" t="str">
        <f t="shared" si="21"/>
        <v>Showroom</v>
      </c>
      <c r="D238" s="11">
        <v>5702018063538</v>
      </c>
      <c r="E238" s="32" t="s">
        <v>727</v>
      </c>
      <c r="F238" s="9" t="s">
        <v>288</v>
      </c>
      <c r="G238" s="33" t="s">
        <v>289</v>
      </c>
      <c r="H238" s="27"/>
      <c r="I238" s="27"/>
      <c r="J238" s="12">
        <v>164.94</v>
      </c>
      <c r="K238" s="19">
        <f t="shared" si="22"/>
        <v>-4.5471080392870178E-2</v>
      </c>
      <c r="L238" s="13">
        <v>157.44</v>
      </c>
      <c r="M238" s="28">
        <v>46023</v>
      </c>
      <c r="N238" s="35">
        <v>0</v>
      </c>
      <c r="O238" s="14">
        <v>0.01</v>
      </c>
      <c r="P238" s="15">
        <f t="shared" si="23"/>
        <v>155.87</v>
      </c>
      <c r="Q238" s="16">
        <v>3</v>
      </c>
      <c r="R238" s="13">
        <v>209.99</v>
      </c>
      <c r="S238" s="13"/>
      <c r="T238" s="17">
        <f t="shared" si="24"/>
        <v>0</v>
      </c>
      <c r="U238" s="13">
        <f t="shared" si="25"/>
        <v>0</v>
      </c>
      <c r="V238" s="13">
        <f t="shared" si="26"/>
        <v>0</v>
      </c>
      <c r="W238" s="13">
        <f t="shared" si="27"/>
        <v>0</v>
      </c>
    </row>
    <row r="239" spans="1:23" ht="84" customHeight="1" x14ac:dyDescent="0.25">
      <c r="A239" s="20" t="s">
        <v>291</v>
      </c>
      <c r="B239" s="16"/>
      <c r="C239" s="18" t="str">
        <f t="shared" si="21"/>
        <v>Showroom</v>
      </c>
      <c r="D239" s="11">
        <v>5702017424125</v>
      </c>
      <c r="E239" s="32" t="s">
        <v>289</v>
      </c>
      <c r="F239" s="9" t="s">
        <v>288</v>
      </c>
      <c r="G239" s="33" t="s">
        <v>289</v>
      </c>
      <c r="H239" s="27"/>
      <c r="I239" s="27"/>
      <c r="J239" s="12">
        <v>263.76</v>
      </c>
      <c r="K239" s="19">
        <f t="shared" si="22"/>
        <v>-3.3553230209281137E-2</v>
      </c>
      <c r="L239" s="13">
        <v>254.91</v>
      </c>
      <c r="M239" s="28">
        <v>45139</v>
      </c>
      <c r="N239" s="35">
        <v>0</v>
      </c>
      <c r="O239" s="14">
        <v>0.01</v>
      </c>
      <c r="P239" s="15">
        <f t="shared" si="23"/>
        <v>252.36</v>
      </c>
      <c r="Q239" s="16">
        <v>3</v>
      </c>
      <c r="R239" s="13">
        <v>339.99</v>
      </c>
      <c r="S239" s="13"/>
      <c r="T239" s="17">
        <f t="shared" si="24"/>
        <v>0</v>
      </c>
      <c r="U239" s="13">
        <f t="shared" si="25"/>
        <v>0</v>
      </c>
      <c r="V239" s="13">
        <f t="shared" si="26"/>
        <v>0</v>
      </c>
      <c r="W239" s="13">
        <f t="shared" si="27"/>
        <v>0</v>
      </c>
    </row>
    <row r="240" spans="1:23" ht="84" customHeight="1" x14ac:dyDescent="0.25">
      <c r="A240" s="20" t="s">
        <v>292</v>
      </c>
      <c r="B240" s="16"/>
      <c r="C240" s="18" t="str">
        <f t="shared" si="21"/>
        <v>Showroom</v>
      </c>
      <c r="D240" s="11">
        <v>5702017815404</v>
      </c>
      <c r="E240" s="32" t="s">
        <v>728</v>
      </c>
      <c r="F240" s="9" t="s">
        <v>293</v>
      </c>
      <c r="G240" s="33" t="s">
        <v>293</v>
      </c>
      <c r="H240" s="27"/>
      <c r="I240" s="27"/>
      <c r="J240" s="12">
        <v>33.08</v>
      </c>
      <c r="K240" s="19">
        <f t="shared" si="22"/>
        <v>-8.2829504232164397E-2</v>
      </c>
      <c r="L240" s="13">
        <v>30.34</v>
      </c>
      <c r="M240" s="28">
        <v>45658</v>
      </c>
      <c r="N240" s="35">
        <v>0</v>
      </c>
      <c r="O240" s="14">
        <v>0.01</v>
      </c>
      <c r="P240" s="15">
        <f t="shared" si="23"/>
        <v>30.04</v>
      </c>
      <c r="Q240" s="16">
        <v>4</v>
      </c>
      <c r="R240" s="13">
        <v>41.99</v>
      </c>
      <c r="S240" s="13"/>
      <c r="T240" s="17">
        <f t="shared" si="24"/>
        <v>0</v>
      </c>
      <c r="U240" s="13">
        <f t="shared" si="25"/>
        <v>0</v>
      </c>
      <c r="V240" s="13">
        <f t="shared" si="26"/>
        <v>0</v>
      </c>
      <c r="W240" s="13">
        <f t="shared" si="27"/>
        <v>0</v>
      </c>
    </row>
    <row r="241" spans="1:23" ht="84" customHeight="1" x14ac:dyDescent="0.25">
      <c r="A241" s="20" t="s">
        <v>294</v>
      </c>
      <c r="B241" s="16"/>
      <c r="C241" s="18" t="str">
        <f t="shared" si="21"/>
        <v>Showroom</v>
      </c>
      <c r="D241" s="11">
        <v>5702018034071</v>
      </c>
      <c r="E241" s="32" t="s">
        <v>729</v>
      </c>
      <c r="F241" s="9" t="s">
        <v>293</v>
      </c>
      <c r="G241" s="33" t="s">
        <v>293</v>
      </c>
      <c r="H241" s="27"/>
      <c r="I241" s="27"/>
      <c r="J241" s="12">
        <v>30.34</v>
      </c>
      <c r="K241" s="19">
        <f t="shared" si="22"/>
        <v>0</v>
      </c>
      <c r="L241" s="13">
        <v>30.34</v>
      </c>
      <c r="M241" s="28">
        <v>46023</v>
      </c>
      <c r="N241" s="35">
        <v>0</v>
      </c>
      <c r="O241" s="14">
        <v>0.01</v>
      </c>
      <c r="P241" s="15">
        <f t="shared" si="23"/>
        <v>30.04</v>
      </c>
      <c r="Q241" s="16">
        <v>4</v>
      </c>
      <c r="R241" s="13">
        <v>41.99</v>
      </c>
      <c r="S241" s="13"/>
      <c r="T241" s="17">
        <f t="shared" si="24"/>
        <v>0</v>
      </c>
      <c r="U241" s="13">
        <f t="shared" si="25"/>
        <v>0</v>
      </c>
      <c r="V241" s="13">
        <f t="shared" si="26"/>
        <v>0</v>
      </c>
      <c r="W241" s="13">
        <f t="shared" si="27"/>
        <v>0</v>
      </c>
    </row>
    <row r="242" spans="1:23" ht="84" customHeight="1" x14ac:dyDescent="0.25">
      <c r="A242" s="20" t="s">
        <v>295</v>
      </c>
      <c r="B242" s="16"/>
      <c r="C242" s="18" t="str">
        <f t="shared" si="21"/>
        <v>Showroom</v>
      </c>
      <c r="D242" s="11">
        <v>5702018055892</v>
      </c>
      <c r="E242" s="32" t="s">
        <v>730</v>
      </c>
      <c r="F242" s="9" t="s">
        <v>293</v>
      </c>
      <c r="G242" s="33" t="s">
        <v>293</v>
      </c>
      <c r="H242" s="27"/>
      <c r="I242" s="27"/>
      <c r="J242" s="12">
        <v>45.52</v>
      </c>
      <c r="K242" s="19">
        <f t="shared" si="22"/>
        <v>-1.5817223198594133E-2</v>
      </c>
      <c r="L242" s="13">
        <v>44.8</v>
      </c>
      <c r="M242" s="28">
        <v>46023</v>
      </c>
      <c r="N242" s="35">
        <v>0</v>
      </c>
      <c r="O242" s="14">
        <v>0.01</v>
      </c>
      <c r="P242" s="15">
        <f t="shared" si="23"/>
        <v>44.35</v>
      </c>
      <c r="Q242" s="16">
        <v>4</v>
      </c>
      <c r="R242" s="13">
        <v>61.99</v>
      </c>
      <c r="S242" s="13"/>
      <c r="T242" s="17">
        <f t="shared" si="24"/>
        <v>0</v>
      </c>
      <c r="U242" s="13">
        <f t="shared" si="25"/>
        <v>0</v>
      </c>
      <c r="V242" s="13">
        <f t="shared" si="26"/>
        <v>0</v>
      </c>
      <c r="W242" s="13">
        <f t="shared" si="27"/>
        <v>0</v>
      </c>
    </row>
    <row r="243" spans="1:23" ht="84" customHeight="1" x14ac:dyDescent="0.25">
      <c r="A243" s="20" t="s">
        <v>298</v>
      </c>
      <c r="B243" s="16"/>
      <c r="C243" s="18" t="str">
        <f t="shared" si="21"/>
        <v>Showroom</v>
      </c>
      <c r="D243" s="11">
        <v>5702018055854</v>
      </c>
      <c r="E243" s="32" t="s">
        <v>733</v>
      </c>
      <c r="F243" s="9" t="s">
        <v>293</v>
      </c>
      <c r="G243" s="33" t="s">
        <v>293</v>
      </c>
      <c r="H243" s="27"/>
      <c r="I243" s="27"/>
      <c r="J243" s="12">
        <v>61.42</v>
      </c>
      <c r="K243" s="19">
        <f t="shared" si="22"/>
        <v>-3.5167697818300314E-2</v>
      </c>
      <c r="L243" s="13">
        <v>59.26</v>
      </c>
      <c r="M243" s="28">
        <v>46023</v>
      </c>
      <c r="N243" s="35">
        <v>0</v>
      </c>
      <c r="O243" s="14">
        <v>0.01</v>
      </c>
      <c r="P243" s="15">
        <f t="shared" si="23"/>
        <v>58.67</v>
      </c>
      <c r="Q243" s="16">
        <v>6</v>
      </c>
      <c r="R243" s="13">
        <v>81.99</v>
      </c>
      <c r="S243" s="13"/>
      <c r="T243" s="17">
        <f t="shared" si="24"/>
        <v>0</v>
      </c>
      <c r="U243" s="13">
        <f t="shared" si="25"/>
        <v>0</v>
      </c>
      <c r="V243" s="13">
        <f t="shared" si="26"/>
        <v>0</v>
      </c>
      <c r="W243" s="13">
        <f t="shared" si="27"/>
        <v>0</v>
      </c>
    </row>
    <row r="244" spans="1:23" ht="84" customHeight="1" x14ac:dyDescent="0.25">
      <c r="A244" s="20" t="s">
        <v>296</v>
      </c>
      <c r="B244" s="16"/>
      <c r="C244" s="18" t="str">
        <f t="shared" si="21"/>
        <v>Showroom</v>
      </c>
      <c r="D244" s="11">
        <v>5702017815428</v>
      </c>
      <c r="E244" s="32" t="s">
        <v>731</v>
      </c>
      <c r="F244" s="9" t="s">
        <v>293</v>
      </c>
      <c r="G244" s="33" t="s">
        <v>293</v>
      </c>
      <c r="H244" s="27"/>
      <c r="I244" s="27"/>
      <c r="J244" s="12">
        <v>66.180000000000007</v>
      </c>
      <c r="K244" s="19">
        <f t="shared" si="22"/>
        <v>-0.10456331217890613</v>
      </c>
      <c r="L244" s="13">
        <v>59.26</v>
      </c>
      <c r="M244" s="28">
        <v>45658</v>
      </c>
      <c r="N244" s="35">
        <v>0</v>
      </c>
      <c r="O244" s="14">
        <v>0.01</v>
      </c>
      <c r="P244" s="15">
        <f t="shared" si="23"/>
        <v>58.67</v>
      </c>
      <c r="Q244" s="16">
        <v>4</v>
      </c>
      <c r="R244" s="13">
        <v>81.99</v>
      </c>
      <c r="S244" s="13"/>
      <c r="T244" s="17">
        <f t="shared" si="24"/>
        <v>0</v>
      </c>
      <c r="U244" s="13">
        <f t="shared" si="25"/>
        <v>0</v>
      </c>
      <c r="V244" s="13">
        <f t="shared" si="26"/>
        <v>0</v>
      </c>
      <c r="W244" s="13">
        <f t="shared" si="27"/>
        <v>0</v>
      </c>
    </row>
    <row r="245" spans="1:23" ht="84" customHeight="1" x14ac:dyDescent="0.25">
      <c r="A245" s="20" t="s">
        <v>297</v>
      </c>
      <c r="B245" s="16"/>
      <c r="C245" s="18" t="str">
        <f t="shared" si="21"/>
        <v>Showroom</v>
      </c>
      <c r="D245" s="11">
        <v>5702018055847</v>
      </c>
      <c r="E245" s="32" t="s">
        <v>732</v>
      </c>
      <c r="F245" s="9" t="s">
        <v>293</v>
      </c>
      <c r="G245" s="33" t="s">
        <v>293</v>
      </c>
      <c r="H245" s="27"/>
      <c r="I245" s="27"/>
      <c r="J245" s="12">
        <v>61.42</v>
      </c>
      <c r="K245" s="19">
        <f t="shared" si="22"/>
        <v>-3.5167697818300314E-2</v>
      </c>
      <c r="L245" s="13">
        <v>59.26</v>
      </c>
      <c r="M245" s="28">
        <v>46023</v>
      </c>
      <c r="N245" s="35">
        <v>0</v>
      </c>
      <c r="O245" s="14">
        <v>0.01</v>
      </c>
      <c r="P245" s="15">
        <f t="shared" si="23"/>
        <v>58.67</v>
      </c>
      <c r="Q245" s="16">
        <v>6</v>
      </c>
      <c r="R245" s="13">
        <v>81.99</v>
      </c>
      <c r="S245" s="13"/>
      <c r="T245" s="17">
        <f t="shared" si="24"/>
        <v>0</v>
      </c>
      <c r="U245" s="13">
        <f t="shared" si="25"/>
        <v>0</v>
      </c>
      <c r="V245" s="13">
        <f t="shared" si="26"/>
        <v>0</v>
      </c>
      <c r="W245" s="13">
        <f t="shared" si="27"/>
        <v>0</v>
      </c>
    </row>
    <row r="246" spans="1:23" ht="84" customHeight="1" x14ac:dyDescent="0.25">
      <c r="A246" s="20" t="s">
        <v>299</v>
      </c>
      <c r="B246" s="10"/>
      <c r="C246" s="18" t="str">
        <f t="shared" si="21"/>
        <v>Showroom</v>
      </c>
      <c r="D246" s="11">
        <v>5702018056011</v>
      </c>
      <c r="E246" s="32" t="s">
        <v>896</v>
      </c>
      <c r="F246" s="9" t="s">
        <v>293</v>
      </c>
      <c r="G246" s="33" t="s">
        <v>293</v>
      </c>
      <c r="H246" s="31" t="s">
        <v>5</v>
      </c>
      <c r="I246" s="27"/>
      <c r="J246" s="12">
        <v>79.489999999999995</v>
      </c>
      <c r="K246" s="19">
        <f t="shared" si="22"/>
        <v>-4.5414517549377309E-2</v>
      </c>
      <c r="L246" s="13">
        <v>75.88</v>
      </c>
      <c r="M246" s="28">
        <v>46174</v>
      </c>
      <c r="N246" s="35">
        <v>0</v>
      </c>
      <c r="O246" s="14">
        <v>0.01</v>
      </c>
      <c r="P246" s="15">
        <f t="shared" si="23"/>
        <v>75.12</v>
      </c>
      <c r="Q246" s="16">
        <v>6</v>
      </c>
      <c r="R246" s="13">
        <v>104.99</v>
      </c>
      <c r="S246" s="13"/>
      <c r="T246" s="17">
        <f t="shared" si="24"/>
        <v>0</v>
      </c>
      <c r="U246" s="13">
        <f t="shared" si="25"/>
        <v>0</v>
      </c>
      <c r="V246" s="13">
        <f t="shared" si="26"/>
        <v>0</v>
      </c>
      <c r="W246" s="13">
        <f t="shared" si="27"/>
        <v>0</v>
      </c>
    </row>
    <row r="247" spans="1:23" ht="84" customHeight="1" x14ac:dyDescent="0.25">
      <c r="A247" s="20" t="s">
        <v>300</v>
      </c>
      <c r="B247" s="10"/>
      <c r="C247" s="18" t="str">
        <f t="shared" si="21"/>
        <v>Showroom</v>
      </c>
      <c r="D247" s="11">
        <v>5702018262146</v>
      </c>
      <c r="E247" s="32" t="s">
        <v>895</v>
      </c>
      <c r="F247" s="9" t="s">
        <v>293</v>
      </c>
      <c r="G247" s="33" t="s">
        <v>293</v>
      </c>
      <c r="H247" s="31" t="s">
        <v>5</v>
      </c>
      <c r="I247" s="27"/>
      <c r="J247" s="12">
        <v>90.32</v>
      </c>
      <c r="K247" s="19">
        <f t="shared" si="22"/>
        <v>0</v>
      </c>
      <c r="L247" s="13">
        <v>90.32</v>
      </c>
      <c r="M247" s="28">
        <v>46235</v>
      </c>
      <c r="N247" s="35">
        <v>0</v>
      </c>
      <c r="O247" s="14">
        <v>0.01</v>
      </c>
      <c r="P247" s="15">
        <f t="shared" si="23"/>
        <v>89.42</v>
      </c>
      <c r="Q247" s="16">
        <v>6</v>
      </c>
      <c r="R247" s="13">
        <v>124.99</v>
      </c>
      <c r="S247" s="13"/>
      <c r="T247" s="17">
        <f t="shared" si="24"/>
        <v>0</v>
      </c>
      <c r="U247" s="13">
        <f t="shared" si="25"/>
        <v>0</v>
      </c>
      <c r="V247" s="13">
        <f t="shared" si="26"/>
        <v>0</v>
      </c>
      <c r="W247" s="13">
        <f t="shared" si="27"/>
        <v>0</v>
      </c>
    </row>
    <row r="248" spans="1:23" ht="84" customHeight="1" x14ac:dyDescent="0.25">
      <c r="A248" s="20" t="s">
        <v>301</v>
      </c>
      <c r="B248" s="16"/>
      <c r="C248" s="18" t="str">
        <f t="shared" si="21"/>
        <v>Showroom</v>
      </c>
      <c r="D248" s="11">
        <v>5702018055861</v>
      </c>
      <c r="E248" s="32" t="s">
        <v>734</v>
      </c>
      <c r="F248" s="9" t="s">
        <v>293</v>
      </c>
      <c r="G248" s="33" t="s">
        <v>293</v>
      </c>
      <c r="H248" s="27"/>
      <c r="I248" s="27"/>
      <c r="J248" s="12">
        <v>90.33</v>
      </c>
      <c r="K248" s="19">
        <f t="shared" si="22"/>
        <v>0</v>
      </c>
      <c r="L248" s="13">
        <v>90.33</v>
      </c>
      <c r="M248" s="28">
        <v>46023</v>
      </c>
      <c r="N248" s="35">
        <v>0</v>
      </c>
      <c r="O248" s="14">
        <v>0.01</v>
      </c>
      <c r="P248" s="15">
        <f t="shared" si="23"/>
        <v>89.43</v>
      </c>
      <c r="Q248" s="16">
        <v>4</v>
      </c>
      <c r="R248" s="13">
        <v>124.99</v>
      </c>
      <c r="S248" s="13"/>
      <c r="T248" s="17">
        <f t="shared" si="24"/>
        <v>0</v>
      </c>
      <c r="U248" s="13">
        <f t="shared" si="25"/>
        <v>0</v>
      </c>
      <c r="V248" s="13">
        <f t="shared" si="26"/>
        <v>0</v>
      </c>
      <c r="W248" s="13">
        <f t="shared" si="27"/>
        <v>0</v>
      </c>
    </row>
    <row r="249" spans="1:23" ht="84" customHeight="1" x14ac:dyDescent="0.25">
      <c r="A249" s="20" t="s">
        <v>302</v>
      </c>
      <c r="B249" s="10"/>
      <c r="C249" s="18" t="str">
        <f t="shared" si="21"/>
        <v>Showroom</v>
      </c>
      <c r="D249" s="11">
        <v>5702018056028</v>
      </c>
      <c r="E249" s="32" t="s">
        <v>894</v>
      </c>
      <c r="F249" s="9" t="s">
        <v>293</v>
      </c>
      <c r="G249" s="33" t="s">
        <v>293</v>
      </c>
      <c r="H249" s="31" t="s">
        <v>5</v>
      </c>
      <c r="I249" s="30" t="s">
        <v>6</v>
      </c>
      <c r="J249" s="12">
        <v>90.33</v>
      </c>
      <c r="K249" s="19">
        <f t="shared" si="22"/>
        <v>0</v>
      </c>
      <c r="L249" s="13">
        <v>90.33</v>
      </c>
      <c r="M249" s="28">
        <v>46174</v>
      </c>
      <c r="N249" s="35">
        <v>0</v>
      </c>
      <c r="O249" s="14">
        <v>0.01</v>
      </c>
      <c r="P249" s="15">
        <f t="shared" si="23"/>
        <v>89.43</v>
      </c>
      <c r="Q249" s="16">
        <v>3</v>
      </c>
      <c r="R249" s="13">
        <v>124.99</v>
      </c>
      <c r="S249" s="13"/>
      <c r="T249" s="17">
        <f t="shared" si="24"/>
        <v>0</v>
      </c>
      <c r="U249" s="13">
        <f t="shared" si="25"/>
        <v>0</v>
      </c>
      <c r="V249" s="13">
        <f t="shared" si="26"/>
        <v>0</v>
      </c>
      <c r="W249" s="13">
        <f t="shared" si="27"/>
        <v>0</v>
      </c>
    </row>
    <row r="250" spans="1:23" ht="84" customHeight="1" x14ac:dyDescent="0.25">
      <c r="A250" s="20" t="s">
        <v>303</v>
      </c>
      <c r="B250" s="16"/>
      <c r="C250" s="18" t="str">
        <f t="shared" si="21"/>
        <v>Showroom</v>
      </c>
      <c r="D250" s="11">
        <v>5702018055977</v>
      </c>
      <c r="E250" s="32" t="s">
        <v>735</v>
      </c>
      <c r="F250" s="9" t="s">
        <v>293</v>
      </c>
      <c r="G250" s="33" t="s">
        <v>293</v>
      </c>
      <c r="H250" s="27"/>
      <c r="I250" s="30" t="s">
        <v>6</v>
      </c>
      <c r="J250" s="12">
        <v>142.44</v>
      </c>
      <c r="K250" s="19">
        <f t="shared" si="22"/>
        <v>0</v>
      </c>
      <c r="L250" s="13">
        <v>142.44</v>
      </c>
      <c r="M250" s="28">
        <v>46023</v>
      </c>
      <c r="N250" s="35">
        <v>0</v>
      </c>
      <c r="O250" s="14">
        <v>0.01</v>
      </c>
      <c r="P250" s="15">
        <f t="shared" si="23"/>
        <v>141.02000000000001</v>
      </c>
      <c r="Q250" s="16">
        <v>5</v>
      </c>
      <c r="R250" s="13">
        <v>189.99</v>
      </c>
      <c r="S250" s="13"/>
      <c r="T250" s="17">
        <f t="shared" si="24"/>
        <v>0</v>
      </c>
      <c r="U250" s="13">
        <f t="shared" si="25"/>
        <v>0</v>
      </c>
      <c r="V250" s="13">
        <f t="shared" si="26"/>
        <v>0</v>
      </c>
      <c r="W250" s="13">
        <f t="shared" si="27"/>
        <v>0</v>
      </c>
    </row>
    <row r="251" spans="1:23" ht="84" customHeight="1" x14ac:dyDescent="0.25">
      <c r="A251" s="20" t="s">
        <v>304</v>
      </c>
      <c r="B251" s="10"/>
      <c r="C251" s="18" t="str">
        <f t="shared" si="21"/>
        <v>Showroom</v>
      </c>
      <c r="D251" s="11">
        <v>5702018056035</v>
      </c>
      <c r="E251" s="32" t="s">
        <v>893</v>
      </c>
      <c r="F251" s="9" t="s">
        <v>293</v>
      </c>
      <c r="G251" s="33" t="s">
        <v>293</v>
      </c>
      <c r="H251" s="31" t="s">
        <v>5</v>
      </c>
      <c r="I251" s="30" t="s">
        <v>6</v>
      </c>
      <c r="J251" s="12">
        <v>142.44</v>
      </c>
      <c r="K251" s="19">
        <f t="shared" si="22"/>
        <v>0</v>
      </c>
      <c r="L251" s="13">
        <v>142.44</v>
      </c>
      <c r="M251" s="28">
        <v>46174</v>
      </c>
      <c r="N251" s="35">
        <v>0</v>
      </c>
      <c r="O251" s="14">
        <v>0.01</v>
      </c>
      <c r="P251" s="15">
        <f t="shared" si="23"/>
        <v>141.02000000000001</v>
      </c>
      <c r="Q251" s="16">
        <v>4</v>
      </c>
      <c r="R251" s="13">
        <v>189.99</v>
      </c>
      <c r="S251" s="13"/>
      <c r="T251" s="17">
        <f t="shared" si="24"/>
        <v>0</v>
      </c>
      <c r="U251" s="13">
        <f t="shared" si="25"/>
        <v>0</v>
      </c>
      <c r="V251" s="13">
        <f t="shared" si="26"/>
        <v>0</v>
      </c>
      <c r="W251" s="13">
        <f t="shared" si="27"/>
        <v>0</v>
      </c>
    </row>
    <row r="252" spans="1:23" ht="84" customHeight="1" x14ac:dyDescent="0.25">
      <c r="A252" s="20" t="s">
        <v>305</v>
      </c>
      <c r="B252" s="16"/>
      <c r="C252" s="18" t="str">
        <f t="shared" si="21"/>
        <v>Showroom</v>
      </c>
      <c r="D252" s="11">
        <v>5702018055984</v>
      </c>
      <c r="E252" s="32" t="s">
        <v>736</v>
      </c>
      <c r="F252" s="9" t="s">
        <v>293</v>
      </c>
      <c r="G252" s="33" t="s">
        <v>293</v>
      </c>
      <c r="H252" s="27"/>
      <c r="I252" s="27"/>
      <c r="J252" s="12">
        <v>194.94</v>
      </c>
      <c r="K252" s="19">
        <f t="shared" si="22"/>
        <v>-3.8473376423514893E-2</v>
      </c>
      <c r="L252" s="13">
        <v>187.44</v>
      </c>
      <c r="M252" s="28">
        <v>46023</v>
      </c>
      <c r="N252" s="35">
        <v>0</v>
      </c>
      <c r="O252" s="14">
        <v>0.01</v>
      </c>
      <c r="P252" s="15">
        <f t="shared" si="23"/>
        <v>185.57</v>
      </c>
      <c r="Q252" s="16">
        <v>4</v>
      </c>
      <c r="R252" s="13">
        <v>249.99</v>
      </c>
      <c r="S252" s="13"/>
      <c r="T252" s="17">
        <f t="shared" si="24"/>
        <v>0</v>
      </c>
      <c r="U252" s="13">
        <f t="shared" si="25"/>
        <v>0</v>
      </c>
      <c r="V252" s="13">
        <f t="shared" si="26"/>
        <v>0</v>
      </c>
      <c r="W252" s="13">
        <f t="shared" si="27"/>
        <v>0</v>
      </c>
    </row>
    <row r="253" spans="1:23" ht="84" customHeight="1" x14ac:dyDescent="0.25">
      <c r="A253" s="20" t="s">
        <v>306</v>
      </c>
      <c r="B253" s="10"/>
      <c r="C253" s="18" t="str">
        <f t="shared" si="21"/>
        <v>Showroom</v>
      </c>
      <c r="D253" s="11">
        <v>5702018056042</v>
      </c>
      <c r="E253" s="32" t="s">
        <v>892</v>
      </c>
      <c r="F253" s="9" t="s">
        <v>293</v>
      </c>
      <c r="G253" s="33" t="s">
        <v>293</v>
      </c>
      <c r="H253" s="31" t="s">
        <v>5</v>
      </c>
      <c r="I253" s="30" t="s">
        <v>6</v>
      </c>
      <c r="J253" s="12">
        <v>194.94</v>
      </c>
      <c r="K253" s="19">
        <f t="shared" si="22"/>
        <v>-3.8473376423514893E-2</v>
      </c>
      <c r="L253" s="13">
        <v>187.44</v>
      </c>
      <c r="M253" s="28">
        <v>46174</v>
      </c>
      <c r="N253" s="35">
        <v>0</v>
      </c>
      <c r="O253" s="14">
        <v>0.01</v>
      </c>
      <c r="P253" s="15">
        <f t="shared" si="23"/>
        <v>185.57</v>
      </c>
      <c r="Q253" s="16">
        <v>4</v>
      </c>
      <c r="R253" s="13">
        <v>249.99</v>
      </c>
      <c r="S253" s="13"/>
      <c r="T253" s="17">
        <f t="shared" si="24"/>
        <v>0</v>
      </c>
      <c r="U253" s="13">
        <f t="shared" si="25"/>
        <v>0</v>
      </c>
      <c r="V253" s="13">
        <f t="shared" si="26"/>
        <v>0</v>
      </c>
      <c r="W253" s="13">
        <f t="shared" si="27"/>
        <v>0</v>
      </c>
    </row>
    <row r="254" spans="1:23" ht="84" customHeight="1" x14ac:dyDescent="0.25">
      <c r="A254" s="20" t="s">
        <v>307</v>
      </c>
      <c r="B254" s="16"/>
      <c r="C254" s="18" t="str">
        <f t="shared" si="21"/>
        <v>Showroom</v>
      </c>
      <c r="D254" s="11">
        <v>5702018055991</v>
      </c>
      <c r="E254" s="32" t="s">
        <v>737</v>
      </c>
      <c r="F254" s="9" t="s">
        <v>293</v>
      </c>
      <c r="G254" s="33" t="s">
        <v>293</v>
      </c>
      <c r="H254" s="27"/>
      <c r="I254" s="27"/>
      <c r="J254" s="12">
        <v>209.92</v>
      </c>
      <c r="K254" s="19">
        <f t="shared" si="22"/>
        <v>-1.781631097560965E-2</v>
      </c>
      <c r="L254" s="13">
        <v>206.18</v>
      </c>
      <c r="M254" s="28">
        <v>46023</v>
      </c>
      <c r="N254" s="35">
        <v>0</v>
      </c>
      <c r="O254" s="14">
        <v>0.01</v>
      </c>
      <c r="P254" s="15">
        <f t="shared" si="23"/>
        <v>204.12</v>
      </c>
      <c r="Q254" s="16">
        <v>3</v>
      </c>
      <c r="R254" s="13">
        <v>274.99</v>
      </c>
      <c r="S254" s="13"/>
      <c r="T254" s="17">
        <f t="shared" si="24"/>
        <v>0</v>
      </c>
      <c r="U254" s="13">
        <f t="shared" si="25"/>
        <v>0</v>
      </c>
      <c r="V254" s="13">
        <f t="shared" si="26"/>
        <v>0</v>
      </c>
      <c r="W254" s="13">
        <f t="shared" si="27"/>
        <v>0</v>
      </c>
    </row>
    <row r="255" spans="1:23" ht="84" customHeight="1" x14ac:dyDescent="0.25">
      <c r="A255" s="20" t="s">
        <v>308</v>
      </c>
      <c r="B255" s="10"/>
      <c r="C255" s="18" t="str">
        <f t="shared" si="21"/>
        <v>Showroom</v>
      </c>
      <c r="D255" s="11">
        <v>5702018056059</v>
      </c>
      <c r="E255" s="32" t="s">
        <v>891</v>
      </c>
      <c r="F255" s="9" t="s">
        <v>293</v>
      </c>
      <c r="G255" s="33" t="s">
        <v>293</v>
      </c>
      <c r="H255" s="31" t="s">
        <v>5</v>
      </c>
      <c r="I255" s="27"/>
      <c r="J255" s="12">
        <v>292.39999999999998</v>
      </c>
      <c r="K255" s="19">
        <f t="shared" si="22"/>
        <v>-2.5649794801641534E-2</v>
      </c>
      <c r="L255" s="13">
        <v>284.89999999999998</v>
      </c>
      <c r="M255" s="28">
        <v>46174</v>
      </c>
      <c r="N255" s="35">
        <v>0</v>
      </c>
      <c r="O255" s="14">
        <v>0.01</v>
      </c>
      <c r="P255" s="15">
        <f t="shared" si="23"/>
        <v>282.05</v>
      </c>
      <c r="Q255" s="16">
        <v>3</v>
      </c>
      <c r="R255" s="13">
        <v>379.99</v>
      </c>
      <c r="S255" s="13"/>
      <c r="T255" s="17">
        <f t="shared" si="24"/>
        <v>0</v>
      </c>
      <c r="U255" s="13">
        <f t="shared" si="25"/>
        <v>0</v>
      </c>
      <c r="V255" s="13">
        <f t="shared" si="26"/>
        <v>0</v>
      </c>
      <c r="W255" s="13">
        <f t="shared" si="27"/>
        <v>0</v>
      </c>
    </row>
    <row r="256" spans="1:23" ht="84" customHeight="1" x14ac:dyDescent="0.25">
      <c r="A256" s="20" t="s">
        <v>309</v>
      </c>
      <c r="B256" s="10"/>
      <c r="C256" s="18" t="str">
        <f t="shared" si="21"/>
        <v>Showroom</v>
      </c>
      <c r="D256" s="11">
        <v>5702018056066</v>
      </c>
      <c r="E256" s="32" t="s">
        <v>890</v>
      </c>
      <c r="F256" s="9" t="s">
        <v>293</v>
      </c>
      <c r="G256" s="33" t="s">
        <v>293</v>
      </c>
      <c r="H256" s="31" t="s">
        <v>5</v>
      </c>
      <c r="I256" s="27"/>
      <c r="J256" s="12">
        <v>322.39</v>
      </c>
      <c r="K256" s="19">
        <f t="shared" si="22"/>
        <v>-2.3263748875585466E-2</v>
      </c>
      <c r="L256" s="13">
        <v>314.89</v>
      </c>
      <c r="M256" s="28">
        <v>46174</v>
      </c>
      <c r="N256" s="35">
        <v>0</v>
      </c>
      <c r="O256" s="14">
        <v>0.01</v>
      </c>
      <c r="P256" s="15">
        <f t="shared" si="23"/>
        <v>311.74</v>
      </c>
      <c r="Q256" s="16">
        <v>3</v>
      </c>
      <c r="R256" s="13">
        <v>419.99</v>
      </c>
      <c r="S256" s="13"/>
      <c r="T256" s="17">
        <f t="shared" si="24"/>
        <v>0</v>
      </c>
      <c r="U256" s="13">
        <f t="shared" si="25"/>
        <v>0</v>
      </c>
      <c r="V256" s="13">
        <f t="shared" si="26"/>
        <v>0</v>
      </c>
      <c r="W256" s="13">
        <f t="shared" si="27"/>
        <v>0</v>
      </c>
    </row>
    <row r="257" spans="1:23" ht="84" customHeight="1" x14ac:dyDescent="0.25">
      <c r="A257" s="20" t="s">
        <v>310</v>
      </c>
      <c r="B257" s="16"/>
      <c r="C257" s="18" t="str">
        <f t="shared" si="21"/>
        <v>Showroom</v>
      </c>
      <c r="D257" s="11">
        <v>5702018033999</v>
      </c>
      <c r="E257" s="32" t="s">
        <v>738</v>
      </c>
      <c r="F257" s="9" t="s">
        <v>311</v>
      </c>
      <c r="G257" s="33" t="s">
        <v>312</v>
      </c>
      <c r="H257" s="27"/>
      <c r="I257" s="27"/>
      <c r="J257" s="12">
        <v>29.78</v>
      </c>
      <c r="K257" s="19">
        <f t="shared" si="22"/>
        <v>0</v>
      </c>
      <c r="L257" s="13">
        <v>29.78</v>
      </c>
      <c r="M257" s="28">
        <v>46023</v>
      </c>
      <c r="N257" s="35">
        <v>0</v>
      </c>
      <c r="O257" s="14">
        <v>0.01</v>
      </c>
      <c r="P257" s="15">
        <f t="shared" si="23"/>
        <v>29.48</v>
      </c>
      <c r="Q257" s="16">
        <v>6</v>
      </c>
      <c r="R257" s="13">
        <v>41.99</v>
      </c>
      <c r="S257" s="13"/>
      <c r="T257" s="17">
        <f t="shared" si="24"/>
        <v>0</v>
      </c>
      <c r="U257" s="13">
        <f t="shared" si="25"/>
        <v>0</v>
      </c>
      <c r="V257" s="13">
        <f t="shared" si="26"/>
        <v>0</v>
      </c>
      <c r="W257" s="13">
        <f t="shared" si="27"/>
        <v>0</v>
      </c>
    </row>
    <row r="258" spans="1:23" ht="84" customHeight="1" x14ac:dyDescent="0.25">
      <c r="A258" s="20" t="s">
        <v>314</v>
      </c>
      <c r="B258" s="10"/>
      <c r="C258" s="18" t="str">
        <f t="shared" si="21"/>
        <v>Showroom</v>
      </c>
      <c r="D258" s="11">
        <v>5702018055700</v>
      </c>
      <c r="E258" s="32" t="s">
        <v>889</v>
      </c>
      <c r="F258" s="9" t="s">
        <v>311</v>
      </c>
      <c r="G258" s="33" t="s">
        <v>312</v>
      </c>
      <c r="H258" s="31" t="s">
        <v>5</v>
      </c>
      <c r="I258" s="30" t="s">
        <v>6</v>
      </c>
      <c r="J258" s="12">
        <v>29.78</v>
      </c>
      <c r="K258" s="19">
        <f t="shared" si="22"/>
        <v>0</v>
      </c>
      <c r="L258" s="13">
        <v>29.78</v>
      </c>
      <c r="M258" s="28">
        <v>46174</v>
      </c>
      <c r="N258" s="35">
        <v>0</v>
      </c>
      <c r="O258" s="14">
        <v>0.01</v>
      </c>
      <c r="P258" s="15">
        <f t="shared" si="23"/>
        <v>29.48</v>
      </c>
      <c r="Q258" s="16">
        <v>4</v>
      </c>
      <c r="R258" s="13">
        <v>41.99</v>
      </c>
      <c r="S258" s="13"/>
      <c r="T258" s="17">
        <f t="shared" si="24"/>
        <v>0</v>
      </c>
      <c r="U258" s="13">
        <f t="shared" si="25"/>
        <v>0</v>
      </c>
      <c r="V258" s="13">
        <f t="shared" si="26"/>
        <v>0</v>
      </c>
      <c r="W258" s="13">
        <f t="shared" si="27"/>
        <v>0</v>
      </c>
    </row>
    <row r="259" spans="1:23" ht="84" customHeight="1" x14ac:dyDescent="0.25">
      <c r="A259" s="20" t="s">
        <v>313</v>
      </c>
      <c r="B259" s="16"/>
      <c r="C259" s="18" t="str">
        <f t="shared" ref="C259:C322" si="28">HYPERLINK(_xlfn.CONCAT("https://showroom.lego.com/products/",MID(A259,4,5)),"Showroom")</f>
        <v>Showroom</v>
      </c>
      <c r="D259" s="11">
        <v>5702018031971</v>
      </c>
      <c r="E259" s="32" t="s">
        <v>739</v>
      </c>
      <c r="F259" s="9" t="s">
        <v>311</v>
      </c>
      <c r="G259" s="33" t="s">
        <v>312</v>
      </c>
      <c r="H259" s="27"/>
      <c r="I259" s="27"/>
      <c r="J259" s="12">
        <v>29.78</v>
      </c>
      <c r="K259" s="19">
        <f t="shared" ref="K259:K322" si="29">L259/J259-1</f>
        <v>0</v>
      </c>
      <c r="L259" s="13">
        <v>29.78</v>
      </c>
      <c r="M259" s="28">
        <v>46023</v>
      </c>
      <c r="N259" s="35">
        <v>0</v>
      </c>
      <c r="O259" s="14">
        <v>0.01</v>
      </c>
      <c r="P259" s="15">
        <f t="shared" ref="P259:P322" si="30">ROUND(ROUND(L259*(1-N259),2)*(1-O259),2)</f>
        <v>29.48</v>
      </c>
      <c r="Q259" s="16">
        <v>4</v>
      </c>
      <c r="R259" s="13">
        <v>41.99</v>
      </c>
      <c r="S259" s="13"/>
      <c r="T259" s="17">
        <f t="shared" ref="T259:T322" si="31">S259*P259</f>
        <v>0</v>
      </c>
      <c r="U259" s="13">
        <f t="shared" ref="U259:U322" si="32">ROUND(S259*$U$1,0)</f>
        <v>0</v>
      </c>
      <c r="V259" s="13">
        <f t="shared" ref="V259:V322" si="33">ROUND((S259-U259)*$V$1,0)</f>
        <v>0</v>
      </c>
      <c r="W259" s="13">
        <f t="shared" ref="W259:W322" si="34">S259-U259-V259</f>
        <v>0</v>
      </c>
    </row>
    <row r="260" spans="1:23" ht="84" customHeight="1" x14ac:dyDescent="0.25">
      <c r="A260" s="20" t="s">
        <v>315</v>
      </c>
      <c r="B260" s="16"/>
      <c r="C260" s="18" t="str">
        <f t="shared" si="28"/>
        <v>Showroom</v>
      </c>
      <c r="D260" s="11">
        <v>5702018055236</v>
      </c>
      <c r="E260" s="32" t="s">
        <v>740</v>
      </c>
      <c r="F260" s="9" t="s">
        <v>311</v>
      </c>
      <c r="G260" s="33" t="s">
        <v>312</v>
      </c>
      <c r="H260" s="27"/>
      <c r="I260" s="27"/>
      <c r="J260" s="12">
        <v>60.27</v>
      </c>
      <c r="K260" s="19">
        <f t="shared" si="29"/>
        <v>-3.5340965654554579E-2</v>
      </c>
      <c r="L260" s="13">
        <v>58.14</v>
      </c>
      <c r="M260" s="28">
        <v>46082</v>
      </c>
      <c r="N260" s="35">
        <v>0</v>
      </c>
      <c r="O260" s="14">
        <v>0.01</v>
      </c>
      <c r="P260" s="15">
        <f t="shared" si="30"/>
        <v>57.56</v>
      </c>
      <c r="Q260" s="16">
        <v>8</v>
      </c>
      <c r="R260" s="13">
        <v>81.99</v>
      </c>
      <c r="S260" s="13"/>
      <c r="T260" s="17">
        <f t="shared" si="31"/>
        <v>0</v>
      </c>
      <c r="U260" s="13">
        <f t="shared" si="32"/>
        <v>0</v>
      </c>
      <c r="V260" s="13">
        <f t="shared" si="33"/>
        <v>0</v>
      </c>
      <c r="W260" s="13">
        <f t="shared" si="34"/>
        <v>0</v>
      </c>
    </row>
    <row r="261" spans="1:23" ht="84" customHeight="1" x14ac:dyDescent="0.25">
      <c r="A261" s="20" t="s">
        <v>316</v>
      </c>
      <c r="B261" s="10"/>
      <c r="C261" s="18" t="str">
        <f t="shared" si="28"/>
        <v>Showroom</v>
      </c>
      <c r="D261" s="11">
        <v>5702018055717</v>
      </c>
      <c r="E261" s="32" t="s">
        <v>888</v>
      </c>
      <c r="F261" s="9" t="s">
        <v>311</v>
      </c>
      <c r="G261" s="33" t="s">
        <v>312</v>
      </c>
      <c r="H261" s="31" t="s">
        <v>5</v>
      </c>
      <c r="I261" s="27"/>
      <c r="J261" s="12">
        <v>60.27</v>
      </c>
      <c r="K261" s="19">
        <f t="shared" si="29"/>
        <v>-3.5340965654554579E-2</v>
      </c>
      <c r="L261" s="13">
        <v>58.14</v>
      </c>
      <c r="M261" s="28">
        <v>46174</v>
      </c>
      <c r="N261" s="35">
        <v>0</v>
      </c>
      <c r="O261" s="14">
        <v>0.01</v>
      </c>
      <c r="P261" s="15">
        <f t="shared" si="30"/>
        <v>57.56</v>
      </c>
      <c r="Q261" s="16">
        <v>4</v>
      </c>
      <c r="R261" s="13">
        <v>81.99</v>
      </c>
      <c r="S261" s="13"/>
      <c r="T261" s="17">
        <f t="shared" si="31"/>
        <v>0</v>
      </c>
      <c r="U261" s="13">
        <f t="shared" si="32"/>
        <v>0</v>
      </c>
      <c r="V261" s="13">
        <f t="shared" si="33"/>
        <v>0</v>
      </c>
      <c r="W261" s="13">
        <f t="shared" si="34"/>
        <v>0</v>
      </c>
    </row>
    <row r="262" spans="1:23" ht="84" customHeight="1" x14ac:dyDescent="0.25">
      <c r="A262" s="20" t="s">
        <v>317</v>
      </c>
      <c r="B262" s="16"/>
      <c r="C262" s="18" t="str">
        <f t="shared" si="28"/>
        <v>Showroom</v>
      </c>
      <c r="D262" s="11">
        <v>5702017815633</v>
      </c>
      <c r="E262" s="32" t="s">
        <v>741</v>
      </c>
      <c r="F262" s="9" t="s">
        <v>311</v>
      </c>
      <c r="G262" s="33" t="s">
        <v>312</v>
      </c>
      <c r="H262" s="27"/>
      <c r="I262" s="27"/>
      <c r="J262" s="12">
        <v>79.989999999999995</v>
      </c>
      <c r="K262" s="19">
        <f t="shared" si="29"/>
        <v>-6.9133641705213189E-2</v>
      </c>
      <c r="L262" s="13">
        <v>74.459999999999994</v>
      </c>
      <c r="M262" s="28">
        <v>45658</v>
      </c>
      <c r="N262" s="35">
        <v>0</v>
      </c>
      <c r="O262" s="14">
        <v>0.01</v>
      </c>
      <c r="P262" s="15">
        <f t="shared" si="30"/>
        <v>73.72</v>
      </c>
      <c r="Q262" s="16">
        <v>6</v>
      </c>
      <c r="R262" s="13">
        <v>104.99</v>
      </c>
      <c r="S262" s="13"/>
      <c r="T262" s="17">
        <f t="shared" si="31"/>
        <v>0</v>
      </c>
      <c r="U262" s="13">
        <f t="shared" si="32"/>
        <v>0</v>
      </c>
      <c r="V262" s="13">
        <f t="shared" si="33"/>
        <v>0</v>
      </c>
      <c r="W262" s="13">
        <f t="shared" si="34"/>
        <v>0</v>
      </c>
    </row>
    <row r="263" spans="1:23" ht="84" customHeight="1" x14ac:dyDescent="0.25">
      <c r="A263" s="20" t="s">
        <v>318</v>
      </c>
      <c r="B263" s="16"/>
      <c r="C263" s="18" t="str">
        <f t="shared" si="28"/>
        <v>Showroom</v>
      </c>
      <c r="D263" s="11">
        <v>5702018031988</v>
      </c>
      <c r="E263" s="32" t="s">
        <v>742</v>
      </c>
      <c r="F263" s="9" t="s">
        <v>311</v>
      </c>
      <c r="G263" s="33" t="s">
        <v>312</v>
      </c>
      <c r="H263" s="27"/>
      <c r="I263" s="30" t="s">
        <v>6</v>
      </c>
      <c r="J263" s="12">
        <v>88.63</v>
      </c>
      <c r="K263" s="19">
        <f t="shared" si="29"/>
        <v>0</v>
      </c>
      <c r="L263" s="13">
        <v>88.63</v>
      </c>
      <c r="M263" s="28">
        <v>46023</v>
      </c>
      <c r="N263" s="35">
        <v>0</v>
      </c>
      <c r="O263" s="14">
        <v>0.01</v>
      </c>
      <c r="P263" s="15">
        <f t="shared" si="30"/>
        <v>87.74</v>
      </c>
      <c r="Q263" s="16">
        <v>6</v>
      </c>
      <c r="R263" s="13">
        <v>124.99</v>
      </c>
      <c r="S263" s="13"/>
      <c r="T263" s="17">
        <f t="shared" si="31"/>
        <v>0</v>
      </c>
      <c r="U263" s="13">
        <f t="shared" si="32"/>
        <v>0</v>
      </c>
      <c r="V263" s="13">
        <f t="shared" si="33"/>
        <v>0</v>
      </c>
      <c r="W263" s="13">
        <f t="shared" si="34"/>
        <v>0</v>
      </c>
    </row>
    <row r="264" spans="1:23" ht="84" customHeight="1" x14ac:dyDescent="0.25">
      <c r="A264" s="20" t="s">
        <v>319</v>
      </c>
      <c r="B264" s="10"/>
      <c r="C264" s="18" t="str">
        <f t="shared" si="28"/>
        <v>Showroom</v>
      </c>
      <c r="D264" s="11">
        <v>5702018055809</v>
      </c>
      <c r="E264" s="32" t="s">
        <v>887</v>
      </c>
      <c r="F264" s="9" t="s">
        <v>311</v>
      </c>
      <c r="G264" s="33" t="s">
        <v>312</v>
      </c>
      <c r="H264" s="31" t="s">
        <v>5</v>
      </c>
      <c r="I264" s="27"/>
      <c r="J264" s="12">
        <v>88.63</v>
      </c>
      <c r="K264" s="19">
        <f t="shared" si="29"/>
        <v>0</v>
      </c>
      <c r="L264" s="13">
        <v>88.63</v>
      </c>
      <c r="M264" s="28">
        <v>46174</v>
      </c>
      <c r="N264" s="35">
        <v>0</v>
      </c>
      <c r="O264" s="14">
        <v>0.01</v>
      </c>
      <c r="P264" s="15">
        <f t="shared" si="30"/>
        <v>87.74</v>
      </c>
      <c r="Q264" s="16">
        <v>4</v>
      </c>
      <c r="R264" s="13">
        <v>124.99</v>
      </c>
      <c r="S264" s="13"/>
      <c r="T264" s="17">
        <f t="shared" si="31"/>
        <v>0</v>
      </c>
      <c r="U264" s="13">
        <f t="shared" si="32"/>
        <v>0</v>
      </c>
      <c r="V264" s="13">
        <f t="shared" si="33"/>
        <v>0</v>
      </c>
      <c r="W264" s="13">
        <f t="shared" si="34"/>
        <v>0</v>
      </c>
    </row>
    <row r="265" spans="1:23" ht="84" customHeight="1" x14ac:dyDescent="0.25">
      <c r="A265" s="20" t="s">
        <v>320</v>
      </c>
      <c r="B265" s="16"/>
      <c r="C265" s="18" t="str">
        <f t="shared" si="28"/>
        <v>Showroom</v>
      </c>
      <c r="D265" s="11">
        <v>5702018055748</v>
      </c>
      <c r="E265" s="32" t="s">
        <v>743</v>
      </c>
      <c r="F265" s="9" t="s">
        <v>311</v>
      </c>
      <c r="G265" s="33" t="s">
        <v>312</v>
      </c>
      <c r="H265" s="27"/>
      <c r="I265" s="27"/>
      <c r="J265" s="12">
        <v>125.14</v>
      </c>
      <c r="K265" s="19">
        <f t="shared" si="29"/>
        <v>0</v>
      </c>
      <c r="L265" s="13">
        <v>125.14</v>
      </c>
      <c r="M265" s="28">
        <v>46023</v>
      </c>
      <c r="N265" s="35">
        <v>0</v>
      </c>
      <c r="O265" s="14">
        <v>0.01</v>
      </c>
      <c r="P265" s="15">
        <f t="shared" si="30"/>
        <v>123.89</v>
      </c>
      <c r="Q265" s="16">
        <v>5</v>
      </c>
      <c r="R265" s="13">
        <v>169.99</v>
      </c>
      <c r="S265" s="13"/>
      <c r="T265" s="17">
        <f t="shared" si="31"/>
        <v>0</v>
      </c>
      <c r="U265" s="13">
        <f t="shared" si="32"/>
        <v>0</v>
      </c>
      <c r="V265" s="13">
        <f t="shared" si="33"/>
        <v>0</v>
      </c>
      <c r="W265" s="13">
        <f t="shared" si="34"/>
        <v>0</v>
      </c>
    </row>
    <row r="266" spans="1:23" ht="84" customHeight="1" x14ac:dyDescent="0.25">
      <c r="A266" s="20" t="s">
        <v>321</v>
      </c>
      <c r="B266" s="16"/>
      <c r="C266" s="18" t="str">
        <f t="shared" si="28"/>
        <v>Showroom</v>
      </c>
      <c r="D266" s="11">
        <v>5702018055267</v>
      </c>
      <c r="E266" s="32" t="s">
        <v>744</v>
      </c>
      <c r="F266" s="9" t="s">
        <v>311</v>
      </c>
      <c r="G266" s="33" t="s">
        <v>312</v>
      </c>
      <c r="H266" s="27"/>
      <c r="I266" s="30" t="s">
        <v>6</v>
      </c>
      <c r="J266" s="12">
        <v>161.97</v>
      </c>
      <c r="K266" s="19">
        <f t="shared" si="29"/>
        <v>-4.5502253503735268E-2</v>
      </c>
      <c r="L266" s="13">
        <v>154.6</v>
      </c>
      <c r="M266" s="28">
        <v>46023</v>
      </c>
      <c r="N266" s="35">
        <v>0</v>
      </c>
      <c r="O266" s="14">
        <v>0.01</v>
      </c>
      <c r="P266" s="15">
        <f t="shared" si="30"/>
        <v>153.05000000000001</v>
      </c>
      <c r="Q266" s="16">
        <v>5</v>
      </c>
      <c r="R266" s="13">
        <v>209.99</v>
      </c>
      <c r="S266" s="13"/>
      <c r="T266" s="17">
        <f t="shared" si="31"/>
        <v>0</v>
      </c>
      <c r="U266" s="13">
        <f t="shared" si="32"/>
        <v>0</v>
      </c>
      <c r="V266" s="13">
        <f t="shared" si="33"/>
        <v>0</v>
      </c>
      <c r="W266" s="13">
        <f t="shared" si="34"/>
        <v>0</v>
      </c>
    </row>
    <row r="267" spans="1:23" ht="84" customHeight="1" x14ac:dyDescent="0.25">
      <c r="A267" s="20" t="s">
        <v>322</v>
      </c>
      <c r="B267" s="16"/>
      <c r="C267" s="18" t="str">
        <f t="shared" si="28"/>
        <v>Showroom</v>
      </c>
      <c r="D267" s="11">
        <v>5702018055755</v>
      </c>
      <c r="E267" s="32" t="s">
        <v>745</v>
      </c>
      <c r="F267" s="9" t="s">
        <v>311</v>
      </c>
      <c r="G267" s="33" t="s">
        <v>312</v>
      </c>
      <c r="H267" s="31" t="s">
        <v>5</v>
      </c>
      <c r="I267" s="27"/>
      <c r="J267" s="12">
        <v>250.3</v>
      </c>
      <c r="K267" s="19">
        <f t="shared" si="29"/>
        <v>0</v>
      </c>
      <c r="L267" s="13">
        <v>250.3</v>
      </c>
      <c r="M267" s="28">
        <v>46174</v>
      </c>
      <c r="N267" s="35">
        <v>0</v>
      </c>
      <c r="O267" s="14">
        <v>0.01</v>
      </c>
      <c r="P267" s="15">
        <f t="shared" si="30"/>
        <v>247.8</v>
      </c>
      <c r="Q267" s="16">
        <v>3</v>
      </c>
      <c r="R267" s="13">
        <v>339.99</v>
      </c>
      <c r="S267" s="13"/>
      <c r="T267" s="17">
        <f t="shared" si="31"/>
        <v>0</v>
      </c>
      <c r="U267" s="13">
        <f t="shared" si="32"/>
        <v>0</v>
      </c>
      <c r="V267" s="13">
        <f t="shared" si="33"/>
        <v>0</v>
      </c>
      <c r="W267" s="13">
        <f t="shared" si="34"/>
        <v>0</v>
      </c>
    </row>
    <row r="268" spans="1:23" ht="84" customHeight="1" x14ac:dyDescent="0.25">
      <c r="A268" s="20" t="s">
        <v>323</v>
      </c>
      <c r="B268" s="10"/>
      <c r="C268" s="18" t="str">
        <f t="shared" si="28"/>
        <v>Showroom</v>
      </c>
      <c r="D268" s="11">
        <v>5702018055823</v>
      </c>
      <c r="E268" s="32" t="s">
        <v>886</v>
      </c>
      <c r="F268" s="9" t="s">
        <v>311</v>
      </c>
      <c r="G268" s="33" t="s">
        <v>312</v>
      </c>
      <c r="H268" s="31" t="s">
        <v>5</v>
      </c>
      <c r="I268" s="30" t="s">
        <v>6</v>
      </c>
      <c r="J268" s="12">
        <v>287.11</v>
      </c>
      <c r="K268" s="19">
        <f t="shared" si="29"/>
        <v>-2.5669603984535549E-2</v>
      </c>
      <c r="L268" s="13">
        <v>279.74</v>
      </c>
      <c r="M268" s="28">
        <v>46174</v>
      </c>
      <c r="N268" s="35">
        <v>0</v>
      </c>
      <c r="O268" s="14">
        <v>0.01</v>
      </c>
      <c r="P268" s="15">
        <f t="shared" si="30"/>
        <v>276.94</v>
      </c>
      <c r="Q268" s="16">
        <v>3</v>
      </c>
      <c r="R268" s="13">
        <v>379.99</v>
      </c>
      <c r="S268" s="13"/>
      <c r="T268" s="17">
        <f t="shared" si="31"/>
        <v>0</v>
      </c>
      <c r="U268" s="13">
        <f t="shared" si="32"/>
        <v>0</v>
      </c>
      <c r="V268" s="13">
        <f t="shared" si="33"/>
        <v>0</v>
      </c>
      <c r="W268" s="13">
        <f t="shared" si="34"/>
        <v>0</v>
      </c>
    </row>
    <row r="269" spans="1:23" ht="84" customHeight="1" x14ac:dyDescent="0.25">
      <c r="A269" s="20" t="s">
        <v>324</v>
      </c>
      <c r="B269" s="10"/>
      <c r="C269" s="18" t="str">
        <f t="shared" si="28"/>
        <v>Showroom</v>
      </c>
      <c r="D269" s="11">
        <v>5702018055786</v>
      </c>
      <c r="E269" s="32" t="s">
        <v>885</v>
      </c>
      <c r="F269" s="9" t="s">
        <v>311</v>
      </c>
      <c r="G269" s="33" t="s">
        <v>312</v>
      </c>
      <c r="H269" s="31" t="s">
        <v>5</v>
      </c>
      <c r="I269" s="27"/>
      <c r="J269" s="12">
        <v>287.12</v>
      </c>
      <c r="K269" s="19">
        <f t="shared" si="29"/>
        <v>-2.5633881303984474E-2</v>
      </c>
      <c r="L269" s="13">
        <v>279.76</v>
      </c>
      <c r="M269" s="28">
        <v>46174</v>
      </c>
      <c r="N269" s="35">
        <v>0</v>
      </c>
      <c r="O269" s="14">
        <v>0.01</v>
      </c>
      <c r="P269" s="15">
        <f t="shared" si="30"/>
        <v>276.95999999999998</v>
      </c>
      <c r="Q269" s="16">
        <v>3</v>
      </c>
      <c r="R269" s="13">
        <v>379.99</v>
      </c>
      <c r="S269" s="13"/>
      <c r="T269" s="17">
        <f t="shared" si="31"/>
        <v>0</v>
      </c>
      <c r="U269" s="13">
        <f t="shared" si="32"/>
        <v>0</v>
      </c>
      <c r="V269" s="13">
        <f t="shared" si="33"/>
        <v>0</v>
      </c>
      <c r="W269" s="13">
        <f t="shared" si="34"/>
        <v>0</v>
      </c>
    </row>
    <row r="270" spans="1:23" ht="84" customHeight="1" x14ac:dyDescent="0.25">
      <c r="A270" s="20" t="s">
        <v>325</v>
      </c>
      <c r="B270" s="16"/>
      <c r="C270" s="18" t="str">
        <f t="shared" si="28"/>
        <v>Showroom</v>
      </c>
      <c r="D270" s="11">
        <v>5702018031995</v>
      </c>
      <c r="E270" s="32" t="s">
        <v>746</v>
      </c>
      <c r="F270" s="9" t="s">
        <v>311</v>
      </c>
      <c r="G270" s="33" t="s">
        <v>312</v>
      </c>
      <c r="H270" s="27"/>
      <c r="I270" s="27"/>
      <c r="J270" s="12">
        <v>316.57</v>
      </c>
      <c r="K270" s="19">
        <f t="shared" si="29"/>
        <v>-2.3280790978298604E-2</v>
      </c>
      <c r="L270" s="13">
        <v>309.2</v>
      </c>
      <c r="M270" s="28">
        <v>46023</v>
      </c>
      <c r="N270" s="35">
        <v>0</v>
      </c>
      <c r="O270" s="14">
        <v>0.01</v>
      </c>
      <c r="P270" s="15">
        <f t="shared" si="30"/>
        <v>306.11</v>
      </c>
      <c r="Q270" s="16">
        <v>2</v>
      </c>
      <c r="R270" s="13">
        <v>419.99</v>
      </c>
      <c r="S270" s="13"/>
      <c r="T270" s="17">
        <f t="shared" si="31"/>
        <v>0</v>
      </c>
      <c r="U270" s="13">
        <f t="shared" si="32"/>
        <v>0</v>
      </c>
      <c r="V270" s="13">
        <f t="shared" si="33"/>
        <v>0</v>
      </c>
      <c r="W270" s="13">
        <f t="shared" si="34"/>
        <v>0</v>
      </c>
    </row>
    <row r="271" spans="1:23" ht="84" customHeight="1" x14ac:dyDescent="0.25">
      <c r="A271" s="20" t="s">
        <v>326</v>
      </c>
      <c r="B271" s="16"/>
      <c r="C271" s="18" t="str">
        <f t="shared" si="28"/>
        <v>Showroom</v>
      </c>
      <c r="D271" s="11">
        <v>5702018055687</v>
      </c>
      <c r="E271" s="32" t="s">
        <v>747</v>
      </c>
      <c r="F271" s="9" t="s">
        <v>311</v>
      </c>
      <c r="G271" s="33" t="s">
        <v>312</v>
      </c>
      <c r="H271" s="27"/>
      <c r="I271" s="30" t="s">
        <v>6</v>
      </c>
      <c r="J271" s="12">
        <v>316.57</v>
      </c>
      <c r="K271" s="19">
        <f t="shared" si="29"/>
        <v>-2.3280790978298604E-2</v>
      </c>
      <c r="L271" s="13">
        <v>309.2</v>
      </c>
      <c r="M271" s="28">
        <v>46023</v>
      </c>
      <c r="N271" s="35">
        <v>0</v>
      </c>
      <c r="O271" s="14">
        <v>0.01</v>
      </c>
      <c r="P271" s="15">
        <f t="shared" si="30"/>
        <v>306.11</v>
      </c>
      <c r="Q271" s="16">
        <v>4</v>
      </c>
      <c r="R271" s="13">
        <v>419.99</v>
      </c>
      <c r="S271" s="13"/>
      <c r="T271" s="17">
        <f t="shared" si="31"/>
        <v>0</v>
      </c>
      <c r="U271" s="13">
        <f t="shared" si="32"/>
        <v>0</v>
      </c>
      <c r="V271" s="13">
        <f t="shared" si="33"/>
        <v>0</v>
      </c>
      <c r="W271" s="13">
        <f t="shared" si="34"/>
        <v>0</v>
      </c>
    </row>
    <row r="272" spans="1:23" ht="84" customHeight="1" x14ac:dyDescent="0.25">
      <c r="A272" s="20" t="s">
        <v>328</v>
      </c>
      <c r="B272" s="10"/>
      <c r="C272" s="18" t="str">
        <f t="shared" si="28"/>
        <v>Showroom</v>
      </c>
      <c r="D272" s="11">
        <v>5702018055830</v>
      </c>
      <c r="E272" s="32" t="s">
        <v>884</v>
      </c>
      <c r="F272" s="9" t="s">
        <v>311</v>
      </c>
      <c r="G272" s="33" t="s">
        <v>312</v>
      </c>
      <c r="H272" s="31" t="s">
        <v>5</v>
      </c>
      <c r="I272" s="27"/>
      <c r="J272" s="12">
        <v>429.93</v>
      </c>
      <c r="K272" s="19">
        <f t="shared" si="29"/>
        <v>-1.7537738701649208E-2</v>
      </c>
      <c r="L272" s="13">
        <v>422.39</v>
      </c>
      <c r="M272" s="28">
        <v>46174</v>
      </c>
      <c r="N272" s="35">
        <v>0</v>
      </c>
      <c r="O272" s="14">
        <v>0.01</v>
      </c>
      <c r="P272" s="15">
        <f t="shared" si="30"/>
        <v>418.17</v>
      </c>
      <c r="Q272" s="16">
        <v>3</v>
      </c>
      <c r="R272" s="13">
        <v>559.99</v>
      </c>
      <c r="S272" s="13"/>
      <c r="T272" s="17">
        <f t="shared" si="31"/>
        <v>0</v>
      </c>
      <c r="U272" s="13">
        <f t="shared" si="32"/>
        <v>0</v>
      </c>
      <c r="V272" s="13">
        <f t="shared" si="33"/>
        <v>0</v>
      </c>
      <c r="W272" s="13">
        <f t="shared" si="34"/>
        <v>0</v>
      </c>
    </row>
    <row r="273" spans="1:23" ht="84" customHeight="1" x14ac:dyDescent="0.25">
      <c r="A273" s="20" t="s">
        <v>327</v>
      </c>
      <c r="B273" s="16"/>
      <c r="C273" s="18" t="str">
        <f t="shared" si="28"/>
        <v>Showroom</v>
      </c>
      <c r="D273" s="11">
        <v>5702018055694</v>
      </c>
      <c r="E273" s="32" t="s">
        <v>748</v>
      </c>
      <c r="F273" s="9" t="s">
        <v>311</v>
      </c>
      <c r="G273" s="33" t="s">
        <v>312</v>
      </c>
      <c r="H273" s="27"/>
      <c r="I273" s="27"/>
      <c r="J273" s="12">
        <v>429.93</v>
      </c>
      <c r="K273" s="19">
        <f t="shared" si="29"/>
        <v>-1.7537738701649208E-2</v>
      </c>
      <c r="L273" s="13">
        <v>422.39</v>
      </c>
      <c r="M273" s="28">
        <v>46082</v>
      </c>
      <c r="N273" s="35">
        <v>0</v>
      </c>
      <c r="O273" s="14">
        <v>0.01</v>
      </c>
      <c r="P273" s="15">
        <f t="shared" si="30"/>
        <v>418.17</v>
      </c>
      <c r="Q273" s="16">
        <v>3</v>
      </c>
      <c r="R273" s="13">
        <v>559.99</v>
      </c>
      <c r="S273" s="13"/>
      <c r="T273" s="17">
        <f t="shared" si="31"/>
        <v>0</v>
      </c>
      <c r="U273" s="13">
        <f t="shared" si="32"/>
        <v>0</v>
      </c>
      <c r="V273" s="13">
        <f t="shared" si="33"/>
        <v>0</v>
      </c>
      <c r="W273" s="13">
        <f t="shared" si="34"/>
        <v>0</v>
      </c>
    </row>
    <row r="274" spans="1:23" ht="84" customHeight="1" x14ac:dyDescent="0.25">
      <c r="A274" s="20" t="s">
        <v>329</v>
      </c>
      <c r="B274" s="10"/>
      <c r="C274" s="18" t="str">
        <f t="shared" si="28"/>
        <v>Showroom</v>
      </c>
      <c r="D274" s="11">
        <v>5702018055779</v>
      </c>
      <c r="E274" s="32" t="s">
        <v>883</v>
      </c>
      <c r="F274" s="9" t="s">
        <v>311</v>
      </c>
      <c r="G274" s="33" t="s">
        <v>312</v>
      </c>
      <c r="H274" s="31" t="s">
        <v>5</v>
      </c>
      <c r="I274" s="27"/>
      <c r="J274" s="12">
        <v>467.66</v>
      </c>
      <c r="K274" s="19">
        <f t="shared" si="29"/>
        <v>-3.2267031604156893E-2</v>
      </c>
      <c r="L274" s="13">
        <v>452.57</v>
      </c>
      <c r="M274" s="28">
        <v>46174</v>
      </c>
      <c r="N274" s="35">
        <v>0</v>
      </c>
      <c r="O274" s="14">
        <v>0.01</v>
      </c>
      <c r="P274" s="15">
        <f t="shared" si="30"/>
        <v>448.04</v>
      </c>
      <c r="Q274" s="16">
        <v>3</v>
      </c>
      <c r="R274" s="13">
        <v>599.99</v>
      </c>
      <c r="S274" s="13"/>
      <c r="T274" s="17">
        <f t="shared" si="31"/>
        <v>0</v>
      </c>
      <c r="U274" s="13">
        <f t="shared" si="32"/>
        <v>0</v>
      </c>
      <c r="V274" s="13">
        <f t="shared" si="33"/>
        <v>0</v>
      </c>
      <c r="W274" s="13">
        <f t="shared" si="34"/>
        <v>0</v>
      </c>
    </row>
    <row r="275" spans="1:23" ht="84" customHeight="1" x14ac:dyDescent="0.25">
      <c r="A275" s="20" t="s">
        <v>330</v>
      </c>
      <c r="B275" s="10"/>
      <c r="C275" s="18" t="str">
        <f t="shared" si="28"/>
        <v>Showroom</v>
      </c>
      <c r="D275" s="11">
        <v>5702018055793</v>
      </c>
      <c r="E275" s="32" t="s">
        <v>882</v>
      </c>
      <c r="F275" s="9" t="s">
        <v>311</v>
      </c>
      <c r="G275" s="33" t="s">
        <v>312</v>
      </c>
      <c r="H275" s="31" t="s">
        <v>5</v>
      </c>
      <c r="I275" s="27"/>
      <c r="J275" s="12">
        <v>663.77</v>
      </c>
      <c r="K275" s="19">
        <f t="shared" si="29"/>
        <v>-1.1374421862994644E-2</v>
      </c>
      <c r="L275" s="13">
        <v>656.22</v>
      </c>
      <c r="M275" s="28">
        <v>46174</v>
      </c>
      <c r="N275" s="35">
        <v>0</v>
      </c>
      <c r="O275" s="14">
        <v>0.01</v>
      </c>
      <c r="P275" s="15">
        <f t="shared" si="30"/>
        <v>649.66</v>
      </c>
      <c r="Q275" s="16">
        <v>1</v>
      </c>
      <c r="R275" s="13">
        <v>869.99</v>
      </c>
      <c r="S275" s="13"/>
      <c r="T275" s="17">
        <f t="shared" si="31"/>
        <v>0</v>
      </c>
      <c r="U275" s="13">
        <f t="shared" si="32"/>
        <v>0</v>
      </c>
      <c r="V275" s="13">
        <f t="shared" si="33"/>
        <v>0</v>
      </c>
      <c r="W275" s="13">
        <f t="shared" si="34"/>
        <v>0</v>
      </c>
    </row>
    <row r="276" spans="1:23" ht="84" customHeight="1" x14ac:dyDescent="0.25">
      <c r="A276" s="20" t="s">
        <v>331</v>
      </c>
      <c r="B276" s="16"/>
      <c r="C276" s="18" t="str">
        <f t="shared" si="28"/>
        <v>Showroom</v>
      </c>
      <c r="D276" s="11">
        <v>5702017422725</v>
      </c>
      <c r="E276" s="32" t="s">
        <v>749</v>
      </c>
      <c r="F276" s="9" t="s">
        <v>332</v>
      </c>
      <c r="G276" s="33" t="s">
        <v>333</v>
      </c>
      <c r="H276" s="27"/>
      <c r="I276" s="27"/>
      <c r="J276" s="12">
        <v>39.93</v>
      </c>
      <c r="K276" s="19">
        <f t="shared" si="29"/>
        <v>-2.3290758827948954E-2</v>
      </c>
      <c r="L276" s="13">
        <v>39</v>
      </c>
      <c r="M276" s="28">
        <v>45292</v>
      </c>
      <c r="N276" s="35">
        <v>0</v>
      </c>
      <c r="O276" s="14">
        <v>0.01</v>
      </c>
      <c r="P276" s="15">
        <f t="shared" si="30"/>
        <v>38.61</v>
      </c>
      <c r="Q276" s="16">
        <v>4</v>
      </c>
      <c r="R276" s="13">
        <v>54.99</v>
      </c>
      <c r="S276" s="13"/>
      <c r="T276" s="17">
        <f t="shared" si="31"/>
        <v>0</v>
      </c>
      <c r="U276" s="13">
        <f t="shared" si="32"/>
        <v>0</v>
      </c>
      <c r="V276" s="13">
        <f t="shared" si="33"/>
        <v>0</v>
      </c>
      <c r="W276" s="13">
        <f t="shared" si="34"/>
        <v>0</v>
      </c>
    </row>
    <row r="277" spans="1:23" ht="84" customHeight="1" x14ac:dyDescent="0.25">
      <c r="A277" s="20" t="s">
        <v>335</v>
      </c>
      <c r="B277" s="16"/>
      <c r="C277" s="18" t="str">
        <f t="shared" si="28"/>
        <v>Showroom</v>
      </c>
      <c r="D277" s="11">
        <v>5702017831008</v>
      </c>
      <c r="E277" s="32" t="s">
        <v>751</v>
      </c>
      <c r="F277" s="9" t="s">
        <v>332</v>
      </c>
      <c r="G277" s="33" t="s">
        <v>333</v>
      </c>
      <c r="H277" s="31" t="s">
        <v>5</v>
      </c>
      <c r="I277" s="27"/>
      <c r="J277" s="12">
        <v>39.99</v>
      </c>
      <c r="K277" s="19">
        <f t="shared" si="29"/>
        <v>-2.4756189047261845E-2</v>
      </c>
      <c r="L277" s="13">
        <v>39</v>
      </c>
      <c r="M277" s="28">
        <v>46266</v>
      </c>
      <c r="N277" s="35">
        <v>0</v>
      </c>
      <c r="O277" s="14">
        <v>0.01</v>
      </c>
      <c r="P277" s="15">
        <f t="shared" si="30"/>
        <v>38.61</v>
      </c>
      <c r="Q277" s="16">
        <v>4</v>
      </c>
      <c r="R277" s="13">
        <v>54.99</v>
      </c>
      <c r="S277" s="13"/>
      <c r="T277" s="17">
        <f t="shared" si="31"/>
        <v>0</v>
      </c>
      <c r="U277" s="13">
        <f t="shared" si="32"/>
        <v>0</v>
      </c>
      <c r="V277" s="13">
        <f t="shared" si="33"/>
        <v>0</v>
      </c>
      <c r="W277" s="13">
        <f t="shared" si="34"/>
        <v>0</v>
      </c>
    </row>
    <row r="278" spans="1:23" ht="84" customHeight="1" x14ac:dyDescent="0.25">
      <c r="A278" s="20" t="s">
        <v>334</v>
      </c>
      <c r="B278" s="16"/>
      <c r="C278" s="18" t="str">
        <f t="shared" si="28"/>
        <v>Showroom</v>
      </c>
      <c r="D278" s="11">
        <v>5702017830735</v>
      </c>
      <c r="E278" s="32" t="s">
        <v>750</v>
      </c>
      <c r="F278" s="9" t="s">
        <v>332</v>
      </c>
      <c r="G278" s="33" t="s">
        <v>333</v>
      </c>
      <c r="H278" s="27"/>
      <c r="I278" s="27"/>
      <c r="J278" s="12">
        <v>39.99</v>
      </c>
      <c r="K278" s="19">
        <f t="shared" si="29"/>
        <v>-2.4756189047261845E-2</v>
      </c>
      <c r="L278" s="13">
        <v>39</v>
      </c>
      <c r="M278" s="28">
        <v>46054</v>
      </c>
      <c r="N278" s="35">
        <v>0</v>
      </c>
      <c r="O278" s="14">
        <v>0.01</v>
      </c>
      <c r="P278" s="15">
        <f t="shared" si="30"/>
        <v>38.61</v>
      </c>
      <c r="Q278" s="16">
        <v>4</v>
      </c>
      <c r="R278" s="13">
        <v>54.99</v>
      </c>
      <c r="S278" s="13"/>
      <c r="T278" s="17">
        <f t="shared" si="31"/>
        <v>0</v>
      </c>
      <c r="U278" s="13">
        <f t="shared" si="32"/>
        <v>0</v>
      </c>
      <c r="V278" s="13">
        <f t="shared" si="33"/>
        <v>0</v>
      </c>
      <c r="W278" s="13">
        <f t="shared" si="34"/>
        <v>0</v>
      </c>
    </row>
    <row r="279" spans="1:23" ht="84" customHeight="1" x14ac:dyDescent="0.25">
      <c r="A279" s="20" t="s">
        <v>338</v>
      </c>
      <c r="B279" s="16"/>
      <c r="C279" s="18" t="str">
        <f t="shared" si="28"/>
        <v>Showroom</v>
      </c>
      <c r="D279" s="11">
        <v>5702017830865</v>
      </c>
      <c r="E279" s="32" t="s">
        <v>881</v>
      </c>
      <c r="F279" s="9" t="s">
        <v>332</v>
      </c>
      <c r="G279" s="33" t="s">
        <v>333</v>
      </c>
      <c r="H279" s="31" t="s">
        <v>5</v>
      </c>
      <c r="I279" s="27"/>
      <c r="J279" s="12">
        <v>47.26</v>
      </c>
      <c r="K279" s="19">
        <f t="shared" si="29"/>
        <v>-6.9826491747778219E-2</v>
      </c>
      <c r="L279" s="13">
        <v>43.96</v>
      </c>
      <c r="M279" s="28">
        <v>46235</v>
      </c>
      <c r="N279" s="35">
        <v>0</v>
      </c>
      <c r="O279" s="14">
        <v>0.01</v>
      </c>
      <c r="P279" s="15">
        <f t="shared" si="30"/>
        <v>43.52</v>
      </c>
      <c r="Q279" s="16">
        <v>4</v>
      </c>
      <c r="R279" s="13">
        <v>61.99</v>
      </c>
      <c r="S279" s="13"/>
      <c r="T279" s="17">
        <f t="shared" si="31"/>
        <v>0</v>
      </c>
      <c r="U279" s="13">
        <f t="shared" si="32"/>
        <v>0</v>
      </c>
      <c r="V279" s="13">
        <f t="shared" si="33"/>
        <v>0</v>
      </c>
      <c r="W279" s="13">
        <f t="shared" si="34"/>
        <v>0</v>
      </c>
    </row>
    <row r="280" spans="1:23" ht="84" customHeight="1" x14ac:dyDescent="0.25">
      <c r="A280" s="20" t="s">
        <v>336</v>
      </c>
      <c r="B280" s="16"/>
      <c r="C280" s="18" t="str">
        <f t="shared" si="28"/>
        <v>Showroom</v>
      </c>
      <c r="D280" s="11">
        <v>5702017830858</v>
      </c>
      <c r="E280" s="32" t="s">
        <v>752</v>
      </c>
      <c r="F280" s="9" t="s">
        <v>332</v>
      </c>
      <c r="G280" s="33" t="s">
        <v>333</v>
      </c>
      <c r="H280" s="31" t="s">
        <v>5</v>
      </c>
      <c r="I280" s="27"/>
      <c r="J280" s="12">
        <v>47.26</v>
      </c>
      <c r="K280" s="19">
        <f t="shared" si="29"/>
        <v>-6.9826491747778219E-2</v>
      </c>
      <c r="L280" s="13">
        <v>43.96</v>
      </c>
      <c r="M280" s="28">
        <v>46235</v>
      </c>
      <c r="N280" s="35">
        <v>0</v>
      </c>
      <c r="O280" s="14">
        <v>0.01</v>
      </c>
      <c r="P280" s="15">
        <f t="shared" si="30"/>
        <v>43.52</v>
      </c>
      <c r="Q280" s="16">
        <v>4</v>
      </c>
      <c r="R280" s="13">
        <v>61.99</v>
      </c>
      <c r="S280" s="13"/>
      <c r="T280" s="17">
        <f t="shared" si="31"/>
        <v>0</v>
      </c>
      <c r="U280" s="13">
        <f t="shared" si="32"/>
        <v>0</v>
      </c>
      <c r="V280" s="13">
        <f t="shared" si="33"/>
        <v>0</v>
      </c>
      <c r="W280" s="13">
        <f t="shared" si="34"/>
        <v>0</v>
      </c>
    </row>
    <row r="281" spans="1:23" ht="84" customHeight="1" x14ac:dyDescent="0.25">
      <c r="A281" s="20" t="s">
        <v>337</v>
      </c>
      <c r="B281" s="16"/>
      <c r="C281" s="18" t="str">
        <f t="shared" si="28"/>
        <v>Showroom</v>
      </c>
      <c r="D281" s="11">
        <v>5702017830872</v>
      </c>
      <c r="E281" s="32" t="s">
        <v>753</v>
      </c>
      <c r="F281" s="9" t="s">
        <v>332</v>
      </c>
      <c r="G281" s="33" t="s">
        <v>333</v>
      </c>
      <c r="H281" s="31" t="s">
        <v>5</v>
      </c>
      <c r="I281" s="27"/>
      <c r="J281" s="12">
        <v>47.26</v>
      </c>
      <c r="K281" s="19">
        <f t="shared" si="29"/>
        <v>-6.9826491747778219E-2</v>
      </c>
      <c r="L281" s="13">
        <v>43.96</v>
      </c>
      <c r="M281" s="28">
        <v>46174</v>
      </c>
      <c r="N281" s="35">
        <v>0</v>
      </c>
      <c r="O281" s="14">
        <v>0.01</v>
      </c>
      <c r="P281" s="15">
        <f t="shared" si="30"/>
        <v>43.52</v>
      </c>
      <c r="Q281" s="16">
        <v>4</v>
      </c>
      <c r="R281" s="13">
        <v>61.99</v>
      </c>
      <c r="S281" s="13"/>
      <c r="T281" s="17">
        <f t="shared" si="31"/>
        <v>0</v>
      </c>
      <c r="U281" s="13">
        <f t="shared" si="32"/>
        <v>0</v>
      </c>
      <c r="V281" s="13">
        <f t="shared" si="33"/>
        <v>0</v>
      </c>
      <c r="W281" s="13">
        <f t="shared" si="34"/>
        <v>0</v>
      </c>
    </row>
    <row r="282" spans="1:23" ht="84" customHeight="1" x14ac:dyDescent="0.25">
      <c r="A282" s="20" t="s">
        <v>340</v>
      </c>
      <c r="B282" s="16"/>
      <c r="C282" s="18" t="str">
        <f t="shared" si="28"/>
        <v>Showroom</v>
      </c>
      <c r="D282" s="11">
        <v>5702017830742</v>
      </c>
      <c r="E282" s="32" t="s">
        <v>755</v>
      </c>
      <c r="F282" s="9" t="s">
        <v>332</v>
      </c>
      <c r="G282" s="33" t="s">
        <v>333</v>
      </c>
      <c r="H282" s="27"/>
      <c r="I282" s="27"/>
      <c r="J282" s="12">
        <v>61.8</v>
      </c>
      <c r="K282" s="19">
        <f t="shared" si="29"/>
        <v>-5.9223300970873693E-2</v>
      </c>
      <c r="L282" s="13">
        <v>58.14</v>
      </c>
      <c r="M282" s="28">
        <v>46054</v>
      </c>
      <c r="N282" s="35">
        <v>0</v>
      </c>
      <c r="O282" s="14">
        <v>0.01</v>
      </c>
      <c r="P282" s="15">
        <f t="shared" si="30"/>
        <v>57.56</v>
      </c>
      <c r="Q282" s="16">
        <v>6</v>
      </c>
      <c r="R282" s="13">
        <v>81.99</v>
      </c>
      <c r="S282" s="13"/>
      <c r="T282" s="17">
        <f t="shared" si="31"/>
        <v>0</v>
      </c>
      <c r="U282" s="13">
        <f t="shared" si="32"/>
        <v>0</v>
      </c>
      <c r="V282" s="13">
        <f t="shared" si="33"/>
        <v>0</v>
      </c>
      <c r="W282" s="13">
        <f t="shared" si="34"/>
        <v>0</v>
      </c>
    </row>
    <row r="283" spans="1:23" ht="84" customHeight="1" x14ac:dyDescent="0.25">
      <c r="A283" s="20" t="s">
        <v>339</v>
      </c>
      <c r="B283" s="16"/>
      <c r="C283" s="18" t="str">
        <f t="shared" si="28"/>
        <v>Showroom</v>
      </c>
      <c r="D283" s="11">
        <v>5702017830810</v>
      </c>
      <c r="E283" s="32" t="s">
        <v>754</v>
      </c>
      <c r="F283" s="9" t="s">
        <v>332</v>
      </c>
      <c r="G283" s="33" t="s">
        <v>333</v>
      </c>
      <c r="H283" s="31" t="s">
        <v>5</v>
      </c>
      <c r="I283" s="27"/>
      <c r="J283" s="12">
        <v>65.430000000000007</v>
      </c>
      <c r="K283" s="19">
        <f t="shared" si="29"/>
        <v>-0.11141678129298493</v>
      </c>
      <c r="L283" s="13">
        <v>58.14</v>
      </c>
      <c r="M283" s="28">
        <v>46174</v>
      </c>
      <c r="N283" s="35">
        <v>0</v>
      </c>
      <c r="O283" s="14">
        <v>0.01</v>
      </c>
      <c r="P283" s="15">
        <f t="shared" si="30"/>
        <v>57.56</v>
      </c>
      <c r="Q283" s="16">
        <v>4</v>
      </c>
      <c r="R283" s="13">
        <v>81.99</v>
      </c>
      <c r="S283" s="13"/>
      <c r="T283" s="17">
        <f t="shared" si="31"/>
        <v>0</v>
      </c>
      <c r="U283" s="13">
        <f t="shared" si="32"/>
        <v>0</v>
      </c>
      <c r="V283" s="13">
        <f t="shared" si="33"/>
        <v>0</v>
      </c>
      <c r="W283" s="13">
        <f t="shared" si="34"/>
        <v>0</v>
      </c>
    </row>
    <row r="284" spans="1:23" ht="84" customHeight="1" x14ac:dyDescent="0.25">
      <c r="A284" s="20" t="s">
        <v>341</v>
      </c>
      <c r="B284" s="16"/>
      <c r="C284" s="18" t="str">
        <f t="shared" si="28"/>
        <v>Showroom</v>
      </c>
      <c r="D284" s="11">
        <v>5702017801988</v>
      </c>
      <c r="E284" s="32" t="s">
        <v>756</v>
      </c>
      <c r="F284" s="9" t="s">
        <v>332</v>
      </c>
      <c r="G284" s="33" t="s">
        <v>333</v>
      </c>
      <c r="H284" s="27"/>
      <c r="I284" s="27"/>
      <c r="J284" s="12">
        <v>94.52</v>
      </c>
      <c r="K284" s="19">
        <f t="shared" si="29"/>
        <v>-6.2314853999153597E-2</v>
      </c>
      <c r="L284" s="13">
        <v>88.63</v>
      </c>
      <c r="M284" s="28">
        <v>46023</v>
      </c>
      <c r="N284" s="35">
        <v>0</v>
      </c>
      <c r="O284" s="14">
        <v>0.01</v>
      </c>
      <c r="P284" s="15">
        <f t="shared" si="30"/>
        <v>87.74</v>
      </c>
      <c r="Q284" s="16">
        <v>6</v>
      </c>
      <c r="R284" s="13">
        <v>124.99</v>
      </c>
      <c r="S284" s="13"/>
      <c r="T284" s="17">
        <f t="shared" si="31"/>
        <v>0</v>
      </c>
      <c r="U284" s="13">
        <f t="shared" si="32"/>
        <v>0</v>
      </c>
      <c r="V284" s="13">
        <f t="shared" si="33"/>
        <v>0</v>
      </c>
      <c r="W284" s="13">
        <f t="shared" si="34"/>
        <v>0</v>
      </c>
    </row>
    <row r="285" spans="1:23" ht="84" customHeight="1" x14ac:dyDescent="0.25">
      <c r="A285" s="20" t="s">
        <v>342</v>
      </c>
      <c r="B285" s="16"/>
      <c r="C285" s="18" t="str">
        <f t="shared" si="28"/>
        <v>Showroom</v>
      </c>
      <c r="D285" s="11">
        <v>5702017830667</v>
      </c>
      <c r="E285" s="32" t="s">
        <v>757</v>
      </c>
      <c r="F285" s="9" t="s">
        <v>332</v>
      </c>
      <c r="G285" s="33" t="s">
        <v>333</v>
      </c>
      <c r="H285" s="31" t="s">
        <v>5</v>
      </c>
      <c r="I285" s="27"/>
      <c r="J285" s="12">
        <v>94.52</v>
      </c>
      <c r="K285" s="19">
        <f t="shared" si="29"/>
        <v>-6.2314853999153597E-2</v>
      </c>
      <c r="L285" s="13">
        <v>88.63</v>
      </c>
      <c r="M285" s="28">
        <v>46174</v>
      </c>
      <c r="N285" s="35">
        <v>0</v>
      </c>
      <c r="O285" s="14">
        <v>0.01</v>
      </c>
      <c r="P285" s="15">
        <f t="shared" si="30"/>
        <v>87.74</v>
      </c>
      <c r="Q285" s="16">
        <v>3</v>
      </c>
      <c r="R285" s="13">
        <v>124.99</v>
      </c>
      <c r="S285" s="13"/>
      <c r="T285" s="17">
        <f t="shared" si="31"/>
        <v>0</v>
      </c>
      <c r="U285" s="13">
        <f t="shared" si="32"/>
        <v>0</v>
      </c>
      <c r="V285" s="13">
        <f t="shared" si="33"/>
        <v>0</v>
      </c>
      <c r="W285" s="13">
        <f t="shared" si="34"/>
        <v>0</v>
      </c>
    </row>
    <row r="286" spans="1:23" ht="84" customHeight="1" x14ac:dyDescent="0.25">
      <c r="A286" s="20" t="s">
        <v>343</v>
      </c>
      <c r="B286" s="16"/>
      <c r="C286" s="18" t="str">
        <f t="shared" si="28"/>
        <v>Showroom</v>
      </c>
      <c r="D286" s="11">
        <v>5702017830582</v>
      </c>
      <c r="E286" s="32" t="s">
        <v>758</v>
      </c>
      <c r="F286" s="9" t="s">
        <v>332</v>
      </c>
      <c r="G286" s="33" t="s">
        <v>333</v>
      </c>
      <c r="H286" s="27"/>
      <c r="I286" s="27"/>
      <c r="J286" s="12">
        <v>109.07</v>
      </c>
      <c r="K286" s="19">
        <f t="shared" si="29"/>
        <v>-5.7394333914000062E-2</v>
      </c>
      <c r="L286" s="13">
        <v>102.81</v>
      </c>
      <c r="M286" s="28">
        <v>46023</v>
      </c>
      <c r="N286" s="35">
        <v>0</v>
      </c>
      <c r="O286" s="14">
        <v>0.01</v>
      </c>
      <c r="P286" s="15">
        <f t="shared" si="30"/>
        <v>101.78</v>
      </c>
      <c r="Q286" s="16">
        <v>3</v>
      </c>
      <c r="R286" s="13">
        <v>144.99</v>
      </c>
      <c r="S286" s="13"/>
      <c r="T286" s="17">
        <f t="shared" si="31"/>
        <v>0</v>
      </c>
      <c r="U286" s="13">
        <f t="shared" si="32"/>
        <v>0</v>
      </c>
      <c r="V286" s="13">
        <f t="shared" si="33"/>
        <v>0</v>
      </c>
      <c r="W286" s="13">
        <f t="shared" si="34"/>
        <v>0</v>
      </c>
    </row>
    <row r="287" spans="1:23" ht="84" customHeight="1" x14ac:dyDescent="0.25">
      <c r="A287" s="20" t="s">
        <v>345</v>
      </c>
      <c r="B287" s="16"/>
      <c r="C287" s="18" t="str">
        <f t="shared" si="28"/>
        <v>Showroom</v>
      </c>
      <c r="D287" s="11">
        <v>5702017830995</v>
      </c>
      <c r="E287" s="32" t="s">
        <v>760</v>
      </c>
      <c r="F287" s="9" t="s">
        <v>332</v>
      </c>
      <c r="G287" s="33" t="s">
        <v>333</v>
      </c>
      <c r="H287" s="31" t="s">
        <v>5</v>
      </c>
      <c r="I287" s="27"/>
      <c r="J287" s="12">
        <v>131.52000000000001</v>
      </c>
      <c r="K287" s="19">
        <f t="shared" si="29"/>
        <v>-4.8357664233576791E-2</v>
      </c>
      <c r="L287" s="13">
        <v>125.16</v>
      </c>
      <c r="M287" s="28">
        <v>46266</v>
      </c>
      <c r="N287" s="35">
        <v>0</v>
      </c>
      <c r="O287" s="14">
        <v>0.01</v>
      </c>
      <c r="P287" s="15">
        <f t="shared" si="30"/>
        <v>123.91</v>
      </c>
      <c r="Q287" s="16">
        <v>3</v>
      </c>
      <c r="R287" s="13">
        <v>169.99</v>
      </c>
      <c r="S287" s="13"/>
      <c r="T287" s="17">
        <f t="shared" si="31"/>
        <v>0</v>
      </c>
      <c r="U287" s="13">
        <f t="shared" si="32"/>
        <v>0</v>
      </c>
      <c r="V287" s="13">
        <f t="shared" si="33"/>
        <v>0</v>
      </c>
      <c r="W287" s="13">
        <f t="shared" si="34"/>
        <v>0</v>
      </c>
    </row>
    <row r="288" spans="1:23" ht="84" customHeight="1" x14ac:dyDescent="0.25">
      <c r="A288" s="20" t="s">
        <v>344</v>
      </c>
      <c r="B288" s="16"/>
      <c r="C288" s="18" t="str">
        <f t="shared" si="28"/>
        <v>Showroom</v>
      </c>
      <c r="D288" s="11">
        <v>5702017597461</v>
      </c>
      <c r="E288" s="32" t="s">
        <v>759</v>
      </c>
      <c r="F288" s="9" t="s">
        <v>332</v>
      </c>
      <c r="G288" s="33" t="s">
        <v>333</v>
      </c>
      <c r="H288" s="27"/>
      <c r="I288" s="27"/>
      <c r="J288" s="12">
        <v>127.09</v>
      </c>
      <c r="K288" s="19">
        <f t="shared" si="29"/>
        <v>-1.5186088598630909E-2</v>
      </c>
      <c r="L288" s="13">
        <v>125.16</v>
      </c>
      <c r="M288" s="28">
        <v>45931</v>
      </c>
      <c r="N288" s="35">
        <v>0</v>
      </c>
      <c r="O288" s="14">
        <v>0.01</v>
      </c>
      <c r="P288" s="15">
        <f t="shared" si="30"/>
        <v>123.91</v>
      </c>
      <c r="Q288" s="16">
        <v>5</v>
      </c>
      <c r="R288" s="13">
        <v>169.99</v>
      </c>
      <c r="S288" s="13"/>
      <c r="T288" s="17">
        <f t="shared" si="31"/>
        <v>0</v>
      </c>
      <c r="U288" s="13">
        <f t="shared" si="32"/>
        <v>0</v>
      </c>
      <c r="V288" s="13">
        <f t="shared" si="33"/>
        <v>0</v>
      </c>
      <c r="W288" s="13">
        <f t="shared" si="34"/>
        <v>0</v>
      </c>
    </row>
    <row r="289" spans="1:23" ht="84" customHeight="1" x14ac:dyDescent="0.25">
      <c r="A289" s="20" t="s">
        <v>346</v>
      </c>
      <c r="B289" s="16"/>
      <c r="C289" s="18" t="str">
        <f t="shared" si="28"/>
        <v>Showroom</v>
      </c>
      <c r="D289" s="11">
        <v>5702017831022</v>
      </c>
      <c r="E289" s="32" t="s">
        <v>761</v>
      </c>
      <c r="F289" s="9" t="s">
        <v>332</v>
      </c>
      <c r="G289" s="33" t="s">
        <v>333</v>
      </c>
      <c r="H289" s="31" t="s">
        <v>5</v>
      </c>
      <c r="I289" s="27"/>
      <c r="J289" s="12">
        <v>131.52000000000001</v>
      </c>
      <c r="K289" s="19">
        <f t="shared" si="29"/>
        <v>-4.8357664233576791E-2</v>
      </c>
      <c r="L289" s="13">
        <v>125.16</v>
      </c>
      <c r="M289" s="28">
        <v>46235</v>
      </c>
      <c r="N289" s="35">
        <v>0</v>
      </c>
      <c r="O289" s="14">
        <v>0.01</v>
      </c>
      <c r="P289" s="15">
        <f t="shared" si="30"/>
        <v>123.91</v>
      </c>
      <c r="Q289" s="16">
        <v>4</v>
      </c>
      <c r="R289" s="13">
        <v>169.99</v>
      </c>
      <c r="S289" s="13"/>
      <c r="T289" s="17">
        <f t="shared" si="31"/>
        <v>0</v>
      </c>
      <c r="U289" s="13">
        <f t="shared" si="32"/>
        <v>0</v>
      </c>
      <c r="V289" s="13">
        <f t="shared" si="33"/>
        <v>0</v>
      </c>
      <c r="W289" s="13">
        <f t="shared" si="34"/>
        <v>0</v>
      </c>
    </row>
    <row r="290" spans="1:23" ht="84" customHeight="1" x14ac:dyDescent="0.25">
      <c r="A290" s="20" t="s">
        <v>347</v>
      </c>
      <c r="B290" s="16"/>
      <c r="C290" s="18" t="str">
        <f t="shared" si="28"/>
        <v>Showroom</v>
      </c>
      <c r="D290" s="11">
        <v>5702017831015</v>
      </c>
      <c r="E290" s="32" t="s">
        <v>762</v>
      </c>
      <c r="F290" s="9" t="s">
        <v>332</v>
      </c>
      <c r="G290" s="33" t="s">
        <v>333</v>
      </c>
      <c r="H290" s="31" t="s">
        <v>5</v>
      </c>
      <c r="I290" s="27"/>
      <c r="J290" s="12">
        <v>195.09</v>
      </c>
      <c r="K290" s="19">
        <f t="shared" si="29"/>
        <v>-5.6640524885950172E-2</v>
      </c>
      <c r="L290" s="13">
        <v>184.04</v>
      </c>
      <c r="M290" s="28">
        <v>46266</v>
      </c>
      <c r="N290" s="35">
        <v>0</v>
      </c>
      <c r="O290" s="14">
        <v>0.01</v>
      </c>
      <c r="P290" s="15">
        <f t="shared" si="30"/>
        <v>182.2</v>
      </c>
      <c r="Q290" s="16">
        <v>3</v>
      </c>
      <c r="R290" s="13">
        <v>249.99</v>
      </c>
      <c r="S290" s="13"/>
      <c r="T290" s="17">
        <f t="shared" si="31"/>
        <v>0</v>
      </c>
      <c r="U290" s="13">
        <f t="shared" si="32"/>
        <v>0</v>
      </c>
      <c r="V290" s="13">
        <f t="shared" si="33"/>
        <v>0</v>
      </c>
      <c r="W290" s="13">
        <f t="shared" si="34"/>
        <v>0</v>
      </c>
    </row>
    <row r="291" spans="1:23" ht="84" customHeight="1" x14ac:dyDescent="0.25">
      <c r="A291" s="20" t="s">
        <v>348</v>
      </c>
      <c r="B291" s="10"/>
      <c r="C291" s="18" t="str">
        <f t="shared" si="28"/>
        <v>Showroom</v>
      </c>
      <c r="D291" s="11">
        <v>5702018067338</v>
      </c>
      <c r="E291" s="32" t="s">
        <v>875</v>
      </c>
      <c r="F291" s="9" t="s">
        <v>349</v>
      </c>
      <c r="G291" s="33" t="s">
        <v>349</v>
      </c>
      <c r="H291" s="31" t="s">
        <v>5</v>
      </c>
      <c r="I291" s="27"/>
      <c r="J291" s="12">
        <v>90.33</v>
      </c>
      <c r="K291" s="19">
        <f t="shared" si="29"/>
        <v>0</v>
      </c>
      <c r="L291" s="13">
        <v>90.33</v>
      </c>
      <c r="M291" s="28">
        <v>46235</v>
      </c>
      <c r="N291" s="35">
        <v>0</v>
      </c>
      <c r="O291" s="14">
        <v>0.01</v>
      </c>
      <c r="P291" s="15">
        <f t="shared" si="30"/>
        <v>89.43</v>
      </c>
      <c r="Q291" s="16">
        <v>6</v>
      </c>
      <c r="R291" s="13">
        <v>124.99</v>
      </c>
      <c r="S291" s="13"/>
      <c r="T291" s="17">
        <f t="shared" si="31"/>
        <v>0</v>
      </c>
      <c r="U291" s="13">
        <f t="shared" si="32"/>
        <v>0</v>
      </c>
      <c r="V291" s="13">
        <f t="shared" si="33"/>
        <v>0</v>
      </c>
      <c r="W291" s="13">
        <f t="shared" si="34"/>
        <v>0</v>
      </c>
    </row>
    <row r="292" spans="1:23" ht="84" customHeight="1" x14ac:dyDescent="0.25">
      <c r="A292" s="20" t="s">
        <v>350</v>
      </c>
      <c r="B292" s="10"/>
      <c r="C292" s="18" t="str">
        <f t="shared" si="28"/>
        <v>Showroom</v>
      </c>
      <c r="D292" s="11">
        <v>5702018067345</v>
      </c>
      <c r="E292" s="32" t="s">
        <v>876</v>
      </c>
      <c r="F292" s="9" t="s">
        <v>349</v>
      </c>
      <c r="G292" s="33" t="s">
        <v>349</v>
      </c>
      <c r="H292" s="31" t="s">
        <v>5</v>
      </c>
      <c r="I292" s="27"/>
      <c r="J292" s="12">
        <v>194.93</v>
      </c>
      <c r="K292" s="19">
        <f t="shared" si="29"/>
        <v>-3.8475350125686147E-2</v>
      </c>
      <c r="L292" s="13">
        <v>187.43</v>
      </c>
      <c r="M292" s="28">
        <v>46235</v>
      </c>
      <c r="N292" s="35">
        <v>0</v>
      </c>
      <c r="O292" s="14">
        <v>0.01</v>
      </c>
      <c r="P292" s="15">
        <f t="shared" si="30"/>
        <v>185.56</v>
      </c>
      <c r="Q292" s="16">
        <v>5</v>
      </c>
      <c r="R292" s="13">
        <v>249.99</v>
      </c>
      <c r="S292" s="13"/>
      <c r="T292" s="17">
        <f t="shared" si="31"/>
        <v>0</v>
      </c>
      <c r="U292" s="13">
        <f t="shared" si="32"/>
        <v>0</v>
      </c>
      <c r="V292" s="13">
        <f t="shared" si="33"/>
        <v>0</v>
      </c>
      <c r="W292" s="13">
        <f t="shared" si="34"/>
        <v>0</v>
      </c>
    </row>
    <row r="293" spans="1:23" ht="84" customHeight="1" x14ac:dyDescent="0.25">
      <c r="A293" s="20" t="s">
        <v>351</v>
      </c>
      <c r="B293" s="10"/>
      <c r="C293" s="18" t="str">
        <f t="shared" si="28"/>
        <v>Showroom</v>
      </c>
      <c r="D293" s="11">
        <v>5702018067352</v>
      </c>
      <c r="E293" s="32" t="s">
        <v>877</v>
      </c>
      <c r="F293" s="9" t="s">
        <v>349</v>
      </c>
      <c r="G293" s="33" t="s">
        <v>349</v>
      </c>
      <c r="H293" s="31" t="s">
        <v>5</v>
      </c>
      <c r="I293" s="27"/>
      <c r="J293" s="12">
        <v>224.92</v>
      </c>
      <c r="K293" s="19">
        <f t="shared" si="29"/>
        <v>0</v>
      </c>
      <c r="L293" s="13">
        <v>224.92</v>
      </c>
      <c r="M293" s="28">
        <v>46235</v>
      </c>
      <c r="N293" s="35">
        <v>0</v>
      </c>
      <c r="O293" s="14">
        <v>0.01</v>
      </c>
      <c r="P293" s="15">
        <f t="shared" si="30"/>
        <v>222.67</v>
      </c>
      <c r="Q293" s="16">
        <v>3</v>
      </c>
      <c r="R293" s="13">
        <v>299.99</v>
      </c>
      <c r="S293" s="13"/>
      <c r="T293" s="17">
        <f t="shared" si="31"/>
        <v>0</v>
      </c>
      <c r="U293" s="13">
        <f t="shared" si="32"/>
        <v>0</v>
      </c>
      <c r="V293" s="13">
        <f t="shared" si="33"/>
        <v>0</v>
      </c>
      <c r="W293" s="13">
        <f t="shared" si="34"/>
        <v>0</v>
      </c>
    </row>
    <row r="294" spans="1:23" ht="84" customHeight="1" x14ac:dyDescent="0.25">
      <c r="A294" s="20" t="s">
        <v>352</v>
      </c>
      <c r="B294" s="10"/>
      <c r="C294" s="18" t="str">
        <f t="shared" si="28"/>
        <v>Showroom</v>
      </c>
      <c r="D294" s="11">
        <v>5702018067369</v>
      </c>
      <c r="E294" s="32" t="s">
        <v>878</v>
      </c>
      <c r="F294" s="9" t="s">
        <v>349</v>
      </c>
      <c r="G294" s="33" t="s">
        <v>349</v>
      </c>
      <c r="H294" s="31" t="s">
        <v>5</v>
      </c>
      <c r="I294" s="27"/>
      <c r="J294" s="12">
        <v>254.91</v>
      </c>
      <c r="K294" s="19">
        <f t="shared" si="29"/>
        <v>0</v>
      </c>
      <c r="L294" s="13">
        <v>254.91</v>
      </c>
      <c r="M294" s="28">
        <v>46235</v>
      </c>
      <c r="N294" s="35">
        <v>0</v>
      </c>
      <c r="O294" s="14">
        <v>0.01</v>
      </c>
      <c r="P294" s="15">
        <f t="shared" si="30"/>
        <v>252.36</v>
      </c>
      <c r="Q294" s="16">
        <v>4</v>
      </c>
      <c r="R294" s="13">
        <v>339.99</v>
      </c>
      <c r="S294" s="13"/>
      <c r="T294" s="17">
        <f t="shared" si="31"/>
        <v>0</v>
      </c>
      <c r="U294" s="13">
        <f t="shared" si="32"/>
        <v>0</v>
      </c>
      <c r="V294" s="13">
        <f t="shared" si="33"/>
        <v>0</v>
      </c>
      <c r="W294" s="13">
        <f t="shared" si="34"/>
        <v>0</v>
      </c>
    </row>
    <row r="295" spans="1:23" ht="84" customHeight="1" x14ac:dyDescent="0.25">
      <c r="A295" s="20" t="s">
        <v>353</v>
      </c>
      <c r="B295" s="10"/>
      <c r="C295" s="18" t="str">
        <f t="shared" si="28"/>
        <v>Showroom</v>
      </c>
      <c r="D295" s="11">
        <v>5702018067376</v>
      </c>
      <c r="E295" s="32" t="s">
        <v>879</v>
      </c>
      <c r="F295" s="9" t="s">
        <v>349</v>
      </c>
      <c r="G295" s="33" t="s">
        <v>349</v>
      </c>
      <c r="H295" s="31" t="s">
        <v>5</v>
      </c>
      <c r="I295" s="27"/>
      <c r="J295" s="12">
        <v>322.39</v>
      </c>
      <c r="K295" s="19">
        <f t="shared" si="29"/>
        <v>-2.3263748875585466E-2</v>
      </c>
      <c r="L295" s="13">
        <v>314.89</v>
      </c>
      <c r="M295" s="28">
        <v>46235</v>
      </c>
      <c r="N295" s="35">
        <v>0</v>
      </c>
      <c r="O295" s="14">
        <v>0.01</v>
      </c>
      <c r="P295" s="15">
        <f t="shared" si="30"/>
        <v>311.74</v>
      </c>
      <c r="Q295" s="16">
        <v>3</v>
      </c>
      <c r="R295" s="13">
        <v>419.99</v>
      </c>
      <c r="S295" s="13"/>
      <c r="T295" s="17">
        <f t="shared" si="31"/>
        <v>0</v>
      </c>
      <c r="U295" s="13">
        <f t="shared" si="32"/>
        <v>0</v>
      </c>
      <c r="V295" s="13">
        <f t="shared" si="33"/>
        <v>0</v>
      </c>
      <c r="W295" s="13">
        <f t="shared" si="34"/>
        <v>0</v>
      </c>
    </row>
    <row r="296" spans="1:23" ht="84" customHeight="1" x14ac:dyDescent="0.25">
      <c r="A296" s="20" t="s">
        <v>354</v>
      </c>
      <c r="B296" s="16"/>
      <c r="C296" s="18" t="str">
        <f t="shared" si="28"/>
        <v>Showroom</v>
      </c>
      <c r="D296" s="11">
        <v>5702017818023</v>
      </c>
      <c r="E296" s="32" t="s">
        <v>763</v>
      </c>
      <c r="F296" s="9" t="s">
        <v>349</v>
      </c>
      <c r="G296" s="33" t="s">
        <v>349</v>
      </c>
      <c r="H296" s="27"/>
      <c r="I296" s="27"/>
      <c r="J296" s="12">
        <v>453.2</v>
      </c>
      <c r="K296" s="19">
        <f t="shared" si="29"/>
        <v>-5.1235657546337077E-2</v>
      </c>
      <c r="L296" s="13">
        <v>429.98</v>
      </c>
      <c r="M296" s="28">
        <v>46752</v>
      </c>
      <c r="N296" s="35">
        <v>0</v>
      </c>
      <c r="O296" s="14">
        <v>0.01</v>
      </c>
      <c r="P296" s="15">
        <f t="shared" si="30"/>
        <v>425.68</v>
      </c>
      <c r="Q296" s="16">
        <v>3</v>
      </c>
      <c r="R296" s="13">
        <v>559.99</v>
      </c>
      <c r="S296" s="13"/>
      <c r="T296" s="17">
        <f t="shared" si="31"/>
        <v>0</v>
      </c>
      <c r="U296" s="13">
        <f t="shared" si="32"/>
        <v>0</v>
      </c>
      <c r="V296" s="13">
        <f t="shared" si="33"/>
        <v>0</v>
      </c>
      <c r="W296" s="13">
        <f t="shared" si="34"/>
        <v>0</v>
      </c>
    </row>
    <row r="297" spans="1:23" ht="84" customHeight="1" x14ac:dyDescent="0.25">
      <c r="A297" s="20" t="s">
        <v>355</v>
      </c>
      <c r="B297" s="10"/>
      <c r="C297" s="18" t="str">
        <f t="shared" si="28"/>
        <v>Showroom</v>
      </c>
      <c r="D297" s="11">
        <v>5702018067383</v>
      </c>
      <c r="E297" s="32" t="s">
        <v>880</v>
      </c>
      <c r="F297" s="9" t="s">
        <v>349</v>
      </c>
      <c r="G297" s="33" t="s">
        <v>349</v>
      </c>
      <c r="H297" s="31" t="s">
        <v>5</v>
      </c>
      <c r="I297" s="27"/>
      <c r="J297" s="12">
        <v>575.88</v>
      </c>
      <c r="K297" s="19">
        <f t="shared" si="29"/>
        <v>-2.6672223379870852E-2</v>
      </c>
      <c r="L297" s="13">
        <v>560.52</v>
      </c>
      <c r="M297" s="28">
        <v>46235</v>
      </c>
      <c r="N297" s="35">
        <v>0</v>
      </c>
      <c r="O297" s="14">
        <v>0.01</v>
      </c>
      <c r="P297" s="15">
        <f t="shared" si="30"/>
        <v>554.91</v>
      </c>
      <c r="Q297" s="16">
        <v>1</v>
      </c>
      <c r="R297" s="13">
        <v>729.99</v>
      </c>
      <c r="S297" s="13"/>
      <c r="T297" s="17">
        <f t="shared" si="31"/>
        <v>0</v>
      </c>
      <c r="U297" s="13">
        <f t="shared" si="32"/>
        <v>0</v>
      </c>
      <c r="V297" s="13">
        <f t="shared" si="33"/>
        <v>0</v>
      </c>
      <c r="W297" s="13">
        <f t="shared" si="34"/>
        <v>0</v>
      </c>
    </row>
    <row r="298" spans="1:23" ht="84" customHeight="1" x14ac:dyDescent="0.25">
      <c r="A298" s="20" t="s">
        <v>356</v>
      </c>
      <c r="B298" s="16"/>
      <c r="C298" s="18" t="str">
        <f t="shared" si="28"/>
        <v>Showroom</v>
      </c>
      <c r="D298" s="11">
        <v>5702018069264</v>
      </c>
      <c r="E298" s="32" t="s">
        <v>764</v>
      </c>
      <c r="F298" s="9" t="s">
        <v>357</v>
      </c>
      <c r="G298" s="33" t="s">
        <v>357</v>
      </c>
      <c r="H298" s="31" t="s">
        <v>5</v>
      </c>
      <c r="I298" s="27"/>
      <c r="J298" s="12">
        <v>194.94</v>
      </c>
      <c r="K298" s="19">
        <f t="shared" si="29"/>
        <v>-3.8524674258746283E-2</v>
      </c>
      <c r="L298" s="13">
        <v>187.43</v>
      </c>
      <c r="M298" s="28">
        <v>46143</v>
      </c>
      <c r="N298" s="35">
        <v>0</v>
      </c>
      <c r="O298" s="14">
        <v>0.01</v>
      </c>
      <c r="P298" s="15">
        <f t="shared" si="30"/>
        <v>185.56</v>
      </c>
      <c r="Q298" s="16">
        <v>3</v>
      </c>
      <c r="R298" s="13">
        <v>249.99</v>
      </c>
      <c r="S298" s="13"/>
      <c r="T298" s="17">
        <f t="shared" si="31"/>
        <v>0</v>
      </c>
      <c r="U298" s="13">
        <f t="shared" si="32"/>
        <v>0</v>
      </c>
      <c r="V298" s="13">
        <f t="shared" si="33"/>
        <v>0</v>
      </c>
      <c r="W298" s="13">
        <f t="shared" si="34"/>
        <v>0</v>
      </c>
    </row>
    <row r="299" spans="1:23" ht="84" customHeight="1" x14ac:dyDescent="0.25">
      <c r="A299" s="20" t="s">
        <v>358</v>
      </c>
      <c r="B299" s="10"/>
      <c r="C299" s="18" t="str">
        <f t="shared" si="28"/>
        <v>Showroom</v>
      </c>
      <c r="D299" s="11">
        <v>5702018069257</v>
      </c>
      <c r="E299" s="32" t="s">
        <v>871</v>
      </c>
      <c r="F299" s="9" t="s">
        <v>357</v>
      </c>
      <c r="G299" s="33" t="s">
        <v>357</v>
      </c>
      <c r="H299" s="31" t="s">
        <v>5</v>
      </c>
      <c r="I299" s="27"/>
      <c r="J299" s="12">
        <v>224.92</v>
      </c>
      <c r="K299" s="19">
        <f t="shared" si="29"/>
        <v>0</v>
      </c>
      <c r="L299" s="13">
        <v>224.92</v>
      </c>
      <c r="M299" s="28">
        <v>46235</v>
      </c>
      <c r="N299" s="35">
        <v>0</v>
      </c>
      <c r="O299" s="14">
        <v>0.01</v>
      </c>
      <c r="P299" s="15">
        <f t="shared" si="30"/>
        <v>222.67</v>
      </c>
      <c r="Q299" s="16">
        <v>3</v>
      </c>
      <c r="R299" s="13">
        <v>299.99</v>
      </c>
      <c r="S299" s="13"/>
      <c r="T299" s="17">
        <f t="shared" si="31"/>
        <v>0</v>
      </c>
      <c r="U299" s="13">
        <f t="shared" si="32"/>
        <v>0</v>
      </c>
      <c r="V299" s="13">
        <f t="shared" si="33"/>
        <v>0</v>
      </c>
      <c r="W299" s="13">
        <f t="shared" si="34"/>
        <v>0</v>
      </c>
    </row>
    <row r="300" spans="1:23" ht="84" customHeight="1" x14ac:dyDescent="0.25">
      <c r="A300" s="20" t="s">
        <v>359</v>
      </c>
      <c r="B300" s="10"/>
      <c r="C300" s="18" t="str">
        <f t="shared" si="28"/>
        <v>Showroom</v>
      </c>
      <c r="D300" s="11">
        <v>5702018068144</v>
      </c>
      <c r="E300" s="32" t="s">
        <v>872</v>
      </c>
      <c r="F300" s="9" t="s">
        <v>357</v>
      </c>
      <c r="G300" s="33" t="s">
        <v>357</v>
      </c>
      <c r="H300" s="31" t="s">
        <v>5</v>
      </c>
      <c r="I300" s="27"/>
      <c r="J300" s="12">
        <v>322.39</v>
      </c>
      <c r="K300" s="19">
        <f t="shared" si="29"/>
        <v>-2.3263748875585466E-2</v>
      </c>
      <c r="L300" s="13">
        <v>314.89</v>
      </c>
      <c r="M300" s="28">
        <v>46235</v>
      </c>
      <c r="N300" s="35">
        <v>0</v>
      </c>
      <c r="O300" s="14">
        <v>0.01</v>
      </c>
      <c r="P300" s="15">
        <f t="shared" si="30"/>
        <v>311.74</v>
      </c>
      <c r="Q300" s="16">
        <v>3</v>
      </c>
      <c r="R300" s="13">
        <v>419.99</v>
      </c>
      <c r="S300" s="13"/>
      <c r="T300" s="17">
        <f t="shared" si="31"/>
        <v>0</v>
      </c>
      <c r="U300" s="13">
        <f t="shared" si="32"/>
        <v>0</v>
      </c>
      <c r="V300" s="13">
        <f t="shared" si="33"/>
        <v>0</v>
      </c>
      <c r="W300" s="13">
        <f t="shared" si="34"/>
        <v>0</v>
      </c>
    </row>
    <row r="301" spans="1:23" ht="84" customHeight="1" x14ac:dyDescent="0.25">
      <c r="A301" s="20" t="s">
        <v>360</v>
      </c>
      <c r="B301" s="10"/>
      <c r="C301" s="18" t="str">
        <f t="shared" si="28"/>
        <v>Showroom</v>
      </c>
      <c r="D301" s="11">
        <v>5702018068380</v>
      </c>
      <c r="E301" s="32" t="s">
        <v>873</v>
      </c>
      <c r="F301" s="9" t="s">
        <v>357</v>
      </c>
      <c r="G301" s="33" t="s">
        <v>357</v>
      </c>
      <c r="H301" s="31" t="s">
        <v>5</v>
      </c>
      <c r="I301" s="27"/>
      <c r="J301" s="12">
        <v>437.66</v>
      </c>
      <c r="K301" s="19">
        <f t="shared" si="29"/>
        <v>-1.7547868208198203E-2</v>
      </c>
      <c r="L301" s="13">
        <v>429.98</v>
      </c>
      <c r="M301" s="28">
        <v>46235</v>
      </c>
      <c r="N301" s="35">
        <v>0</v>
      </c>
      <c r="O301" s="14">
        <v>0.01</v>
      </c>
      <c r="P301" s="15">
        <f t="shared" si="30"/>
        <v>425.68</v>
      </c>
      <c r="Q301" s="16">
        <v>2</v>
      </c>
      <c r="R301" s="13">
        <v>559.99</v>
      </c>
      <c r="S301" s="13"/>
      <c r="T301" s="17">
        <f t="shared" si="31"/>
        <v>0</v>
      </c>
      <c r="U301" s="13">
        <f t="shared" si="32"/>
        <v>0</v>
      </c>
      <c r="V301" s="13">
        <f t="shared" si="33"/>
        <v>0</v>
      </c>
      <c r="W301" s="13">
        <f t="shared" si="34"/>
        <v>0</v>
      </c>
    </row>
    <row r="302" spans="1:23" ht="84" customHeight="1" x14ac:dyDescent="0.25">
      <c r="A302" s="20" t="s">
        <v>361</v>
      </c>
      <c r="B302" s="16"/>
      <c r="C302" s="18" t="str">
        <f t="shared" si="28"/>
        <v>Showroom</v>
      </c>
      <c r="D302" s="11">
        <v>5702018069271</v>
      </c>
      <c r="E302" s="32" t="s">
        <v>765</v>
      </c>
      <c r="F302" s="9" t="s">
        <v>357</v>
      </c>
      <c r="G302" s="33" t="s">
        <v>357</v>
      </c>
      <c r="H302" s="31" t="s">
        <v>5</v>
      </c>
      <c r="I302" s="27"/>
      <c r="J302" s="12">
        <v>675.69</v>
      </c>
      <c r="K302" s="19">
        <f t="shared" si="29"/>
        <v>-1.1366159037428547E-2</v>
      </c>
      <c r="L302" s="13">
        <v>668.01</v>
      </c>
      <c r="M302" s="28">
        <v>46143</v>
      </c>
      <c r="N302" s="35">
        <v>0</v>
      </c>
      <c r="O302" s="14">
        <v>0.01</v>
      </c>
      <c r="P302" s="15">
        <f t="shared" si="30"/>
        <v>661.33</v>
      </c>
      <c r="Q302" s="16">
        <v>1</v>
      </c>
      <c r="R302" s="13">
        <v>869.99</v>
      </c>
      <c r="S302" s="13"/>
      <c r="T302" s="17">
        <f t="shared" si="31"/>
        <v>0</v>
      </c>
      <c r="U302" s="13">
        <f t="shared" si="32"/>
        <v>0</v>
      </c>
      <c r="V302" s="13">
        <f t="shared" si="33"/>
        <v>0</v>
      </c>
      <c r="W302" s="13">
        <f t="shared" si="34"/>
        <v>0</v>
      </c>
    </row>
    <row r="303" spans="1:23" ht="84" customHeight="1" x14ac:dyDescent="0.25">
      <c r="A303" s="20" t="s">
        <v>362</v>
      </c>
      <c r="B303" s="10"/>
      <c r="C303" s="18" t="str">
        <f t="shared" si="28"/>
        <v>Showroom</v>
      </c>
      <c r="D303" s="11">
        <v>5702018069295</v>
      </c>
      <c r="E303" s="32" t="s">
        <v>874</v>
      </c>
      <c r="F303" s="9" t="s">
        <v>357</v>
      </c>
      <c r="G303" s="33" t="s">
        <v>357</v>
      </c>
      <c r="H303" s="31" t="s">
        <v>5</v>
      </c>
      <c r="I303" s="27"/>
      <c r="J303" s="12">
        <v>867.66</v>
      </c>
      <c r="K303" s="19">
        <f t="shared" si="29"/>
        <v>0</v>
      </c>
      <c r="L303" s="13">
        <v>867.66</v>
      </c>
      <c r="M303" s="28">
        <v>46296</v>
      </c>
      <c r="N303" s="35">
        <v>0</v>
      </c>
      <c r="O303" s="14">
        <v>0.01</v>
      </c>
      <c r="P303" s="15">
        <f t="shared" si="30"/>
        <v>858.98</v>
      </c>
      <c r="Q303" s="16">
        <v>1</v>
      </c>
      <c r="R303" s="13">
        <v>1129.99</v>
      </c>
      <c r="S303" s="13"/>
      <c r="T303" s="17">
        <f t="shared" si="31"/>
        <v>0</v>
      </c>
      <c r="U303" s="13">
        <f t="shared" si="32"/>
        <v>0</v>
      </c>
      <c r="V303" s="13">
        <f t="shared" si="33"/>
        <v>0</v>
      </c>
      <c r="W303" s="13">
        <f t="shared" si="34"/>
        <v>0</v>
      </c>
    </row>
    <row r="304" spans="1:23" ht="84" customHeight="1" x14ac:dyDescent="0.25">
      <c r="A304" s="20" t="s">
        <v>363</v>
      </c>
      <c r="B304" s="10"/>
      <c r="C304" s="18" t="str">
        <f t="shared" si="28"/>
        <v>Showroom</v>
      </c>
      <c r="D304" s="11">
        <v>5702018262153</v>
      </c>
      <c r="E304" s="32" t="s">
        <v>364</v>
      </c>
      <c r="F304" s="9" t="s">
        <v>365</v>
      </c>
      <c r="G304" s="33" t="s">
        <v>366</v>
      </c>
      <c r="H304" s="31" t="s">
        <v>5</v>
      </c>
      <c r="I304" s="30" t="s">
        <v>6</v>
      </c>
      <c r="J304" s="12">
        <v>224.92</v>
      </c>
      <c r="K304" s="19">
        <f t="shared" si="29"/>
        <v>0</v>
      </c>
      <c r="L304" s="13">
        <v>224.92</v>
      </c>
      <c r="M304" s="28">
        <v>46235</v>
      </c>
      <c r="N304" s="35">
        <v>0</v>
      </c>
      <c r="O304" s="14">
        <v>0.01</v>
      </c>
      <c r="P304" s="15">
        <f t="shared" si="30"/>
        <v>222.67</v>
      </c>
      <c r="Q304" s="16">
        <v>4</v>
      </c>
      <c r="R304" s="13">
        <v>299.99</v>
      </c>
      <c r="S304" s="13"/>
      <c r="T304" s="17">
        <f t="shared" si="31"/>
        <v>0</v>
      </c>
      <c r="U304" s="13">
        <f t="shared" si="32"/>
        <v>0</v>
      </c>
      <c r="V304" s="13">
        <f t="shared" si="33"/>
        <v>0</v>
      </c>
      <c r="W304" s="13">
        <f t="shared" si="34"/>
        <v>0</v>
      </c>
    </row>
    <row r="305" spans="1:23" ht="84" customHeight="1" x14ac:dyDescent="0.25">
      <c r="A305" s="20" t="s">
        <v>367</v>
      </c>
      <c r="B305" s="10"/>
      <c r="C305" s="18" t="str">
        <f t="shared" si="28"/>
        <v>Showroom</v>
      </c>
      <c r="D305" s="11">
        <v>5702018085769</v>
      </c>
      <c r="E305" s="32" t="s">
        <v>870</v>
      </c>
      <c r="F305" s="9"/>
      <c r="G305" s="33" t="s">
        <v>366</v>
      </c>
      <c r="H305" s="31" t="s">
        <v>5</v>
      </c>
      <c r="I305" s="27"/>
      <c r="J305" s="12">
        <v>399.27</v>
      </c>
      <c r="K305" s="19">
        <f t="shared" si="29"/>
        <v>0</v>
      </c>
      <c r="L305" s="13">
        <v>399.27</v>
      </c>
      <c r="M305" s="28">
        <v>46235</v>
      </c>
      <c r="N305" s="35">
        <v>0</v>
      </c>
      <c r="O305" s="14">
        <v>0.01</v>
      </c>
      <c r="P305" s="15">
        <f t="shared" si="30"/>
        <v>395.28</v>
      </c>
      <c r="Q305" s="16">
        <v>3</v>
      </c>
      <c r="R305" s="13">
        <v>519.99</v>
      </c>
      <c r="S305" s="13"/>
      <c r="T305" s="17">
        <f t="shared" si="31"/>
        <v>0</v>
      </c>
      <c r="U305" s="13">
        <f t="shared" si="32"/>
        <v>0</v>
      </c>
      <c r="V305" s="13">
        <f t="shared" si="33"/>
        <v>0</v>
      </c>
      <c r="W305" s="13">
        <f t="shared" si="34"/>
        <v>0</v>
      </c>
    </row>
    <row r="306" spans="1:23" ht="84" customHeight="1" x14ac:dyDescent="0.25">
      <c r="A306" s="20" t="s">
        <v>368</v>
      </c>
      <c r="B306" s="16"/>
      <c r="C306" s="18" t="str">
        <f t="shared" si="28"/>
        <v>Showroom</v>
      </c>
      <c r="D306" s="11">
        <v>5702018063910</v>
      </c>
      <c r="E306" s="32" t="s">
        <v>766</v>
      </c>
      <c r="F306" s="9" t="s">
        <v>369</v>
      </c>
      <c r="G306" s="33" t="s">
        <v>370</v>
      </c>
      <c r="H306" s="27"/>
      <c r="I306" s="27"/>
      <c r="J306" s="12">
        <v>30.34</v>
      </c>
      <c r="K306" s="19">
        <f t="shared" si="29"/>
        <v>0</v>
      </c>
      <c r="L306" s="13">
        <v>30.34</v>
      </c>
      <c r="M306" s="28">
        <v>46023</v>
      </c>
      <c r="N306" s="35">
        <v>0</v>
      </c>
      <c r="O306" s="14">
        <v>0.01</v>
      </c>
      <c r="P306" s="15">
        <f t="shared" si="30"/>
        <v>30.04</v>
      </c>
      <c r="Q306" s="16">
        <v>4</v>
      </c>
      <c r="R306" s="13">
        <v>41.99</v>
      </c>
      <c r="S306" s="13"/>
      <c r="T306" s="17">
        <f t="shared" si="31"/>
        <v>0</v>
      </c>
      <c r="U306" s="13">
        <f t="shared" si="32"/>
        <v>0</v>
      </c>
      <c r="V306" s="13">
        <f t="shared" si="33"/>
        <v>0</v>
      </c>
      <c r="W306" s="13">
        <f t="shared" si="34"/>
        <v>0</v>
      </c>
    </row>
    <row r="307" spans="1:23" ht="84" customHeight="1" x14ac:dyDescent="0.25">
      <c r="A307" s="20" t="s">
        <v>371</v>
      </c>
      <c r="B307" s="10"/>
      <c r="C307" s="18" t="str">
        <f t="shared" si="28"/>
        <v>Showroom</v>
      </c>
      <c r="D307" s="11">
        <v>5702018063972</v>
      </c>
      <c r="E307" s="32" t="s">
        <v>869</v>
      </c>
      <c r="F307" s="9" t="s">
        <v>369</v>
      </c>
      <c r="G307" s="33" t="s">
        <v>370</v>
      </c>
      <c r="H307" s="31" t="s">
        <v>5</v>
      </c>
      <c r="I307" s="27"/>
      <c r="J307" s="12">
        <v>90.33</v>
      </c>
      <c r="K307" s="19">
        <f t="shared" si="29"/>
        <v>0</v>
      </c>
      <c r="L307" s="13">
        <v>90.33</v>
      </c>
      <c r="M307" s="28">
        <v>46235</v>
      </c>
      <c r="N307" s="35">
        <v>0</v>
      </c>
      <c r="O307" s="14">
        <v>0.01</v>
      </c>
      <c r="P307" s="15">
        <f t="shared" si="30"/>
        <v>89.43</v>
      </c>
      <c r="Q307" s="16">
        <v>6</v>
      </c>
      <c r="R307" s="13">
        <v>124.99</v>
      </c>
      <c r="S307" s="13"/>
      <c r="T307" s="17">
        <f t="shared" si="31"/>
        <v>0</v>
      </c>
      <c r="U307" s="13">
        <f t="shared" si="32"/>
        <v>0</v>
      </c>
      <c r="V307" s="13">
        <f t="shared" si="33"/>
        <v>0</v>
      </c>
      <c r="W307" s="13">
        <f t="shared" si="34"/>
        <v>0</v>
      </c>
    </row>
    <row r="308" spans="1:23" ht="84" customHeight="1" x14ac:dyDescent="0.25">
      <c r="A308" s="20" t="s">
        <v>372</v>
      </c>
      <c r="B308" s="10"/>
      <c r="C308" s="18" t="str">
        <f t="shared" si="28"/>
        <v>Showroom</v>
      </c>
      <c r="D308" s="11">
        <v>5702018069677</v>
      </c>
      <c r="E308" s="32" t="s">
        <v>373</v>
      </c>
      <c r="F308" s="9" t="s">
        <v>374</v>
      </c>
      <c r="G308" s="33" t="s">
        <v>375</v>
      </c>
      <c r="H308" s="31" t="s">
        <v>5</v>
      </c>
      <c r="I308" s="27"/>
      <c r="J308" s="12">
        <v>90.32</v>
      </c>
      <c r="K308" s="19">
        <f t="shared" si="29"/>
        <v>0</v>
      </c>
      <c r="L308" s="13">
        <v>90.32</v>
      </c>
      <c r="M308" s="28">
        <v>46235</v>
      </c>
      <c r="N308" s="35">
        <v>0</v>
      </c>
      <c r="O308" s="14">
        <v>0.01</v>
      </c>
      <c r="P308" s="15">
        <f t="shared" si="30"/>
        <v>89.42</v>
      </c>
      <c r="Q308" s="16">
        <v>4</v>
      </c>
      <c r="R308" s="13">
        <v>124.99</v>
      </c>
      <c r="S308" s="13"/>
      <c r="T308" s="17">
        <f t="shared" si="31"/>
        <v>0</v>
      </c>
      <c r="U308" s="13">
        <f t="shared" si="32"/>
        <v>0</v>
      </c>
      <c r="V308" s="13">
        <f t="shared" si="33"/>
        <v>0</v>
      </c>
      <c r="W308" s="13">
        <f t="shared" si="34"/>
        <v>0</v>
      </c>
    </row>
    <row r="309" spans="1:23" ht="84" customHeight="1" x14ac:dyDescent="0.25">
      <c r="A309" s="20" t="s">
        <v>378</v>
      </c>
      <c r="B309" s="16"/>
      <c r="C309" s="18" t="str">
        <f t="shared" si="28"/>
        <v>Showroom</v>
      </c>
      <c r="D309" s="11">
        <v>5702018069523</v>
      </c>
      <c r="E309" s="32" t="s">
        <v>768</v>
      </c>
      <c r="F309" s="9" t="s">
        <v>377</v>
      </c>
      <c r="G309" s="33" t="s">
        <v>375</v>
      </c>
      <c r="H309" s="31" t="s">
        <v>5</v>
      </c>
      <c r="I309" s="27"/>
      <c r="J309" s="12">
        <v>90.33</v>
      </c>
      <c r="K309" s="19">
        <f t="shared" si="29"/>
        <v>0</v>
      </c>
      <c r="L309" s="13">
        <v>90.33</v>
      </c>
      <c r="M309" s="28">
        <v>46143</v>
      </c>
      <c r="N309" s="35">
        <v>0</v>
      </c>
      <c r="O309" s="14">
        <v>0.01</v>
      </c>
      <c r="P309" s="15">
        <f t="shared" si="30"/>
        <v>89.43</v>
      </c>
      <c r="Q309" s="16">
        <v>4</v>
      </c>
      <c r="R309" s="13">
        <v>124.99</v>
      </c>
      <c r="S309" s="13"/>
      <c r="T309" s="17">
        <f t="shared" si="31"/>
        <v>0</v>
      </c>
      <c r="U309" s="13">
        <f t="shared" si="32"/>
        <v>0</v>
      </c>
      <c r="V309" s="13">
        <f t="shared" si="33"/>
        <v>0</v>
      </c>
      <c r="W309" s="13">
        <f t="shared" si="34"/>
        <v>0</v>
      </c>
    </row>
    <row r="310" spans="1:23" ht="84" customHeight="1" x14ac:dyDescent="0.25">
      <c r="A310" s="20" t="s">
        <v>379</v>
      </c>
      <c r="B310" s="16"/>
      <c r="C310" s="18" t="str">
        <f t="shared" si="28"/>
        <v>Showroom</v>
      </c>
      <c r="D310" s="11">
        <v>5702018069530</v>
      </c>
      <c r="E310" s="32" t="s">
        <v>769</v>
      </c>
      <c r="F310" s="9" t="s">
        <v>377</v>
      </c>
      <c r="G310" s="33" t="s">
        <v>375</v>
      </c>
      <c r="H310" s="31" t="s">
        <v>5</v>
      </c>
      <c r="I310" s="27"/>
      <c r="J310" s="12">
        <v>90.33</v>
      </c>
      <c r="K310" s="19">
        <f t="shared" si="29"/>
        <v>0</v>
      </c>
      <c r="L310" s="13">
        <v>90.33</v>
      </c>
      <c r="M310" s="28">
        <v>46143</v>
      </c>
      <c r="N310" s="35">
        <v>0</v>
      </c>
      <c r="O310" s="14">
        <v>0.01</v>
      </c>
      <c r="P310" s="15">
        <f t="shared" si="30"/>
        <v>89.43</v>
      </c>
      <c r="Q310" s="16">
        <v>5</v>
      </c>
      <c r="R310" s="13">
        <v>124.99</v>
      </c>
      <c r="S310" s="13"/>
      <c r="T310" s="17">
        <f t="shared" si="31"/>
        <v>0</v>
      </c>
      <c r="U310" s="13">
        <f t="shared" si="32"/>
        <v>0</v>
      </c>
      <c r="V310" s="13">
        <f t="shared" si="33"/>
        <v>0</v>
      </c>
      <c r="W310" s="13">
        <f t="shared" si="34"/>
        <v>0</v>
      </c>
    </row>
    <row r="311" spans="1:23" ht="84" customHeight="1" x14ac:dyDescent="0.25">
      <c r="A311" s="20" t="s">
        <v>376</v>
      </c>
      <c r="B311" s="16"/>
      <c r="C311" s="18" t="str">
        <f t="shared" si="28"/>
        <v>Showroom</v>
      </c>
      <c r="D311" s="11">
        <v>5702018069516</v>
      </c>
      <c r="E311" s="32" t="s">
        <v>767</v>
      </c>
      <c r="F311" s="9" t="s">
        <v>377</v>
      </c>
      <c r="G311" s="33" t="s">
        <v>375</v>
      </c>
      <c r="H311" s="31" t="s">
        <v>5</v>
      </c>
      <c r="I311" s="27"/>
      <c r="J311" s="12">
        <v>90.33</v>
      </c>
      <c r="K311" s="19">
        <f t="shared" si="29"/>
        <v>0</v>
      </c>
      <c r="L311" s="13">
        <v>90.33</v>
      </c>
      <c r="M311" s="28">
        <v>46143</v>
      </c>
      <c r="N311" s="35">
        <v>0</v>
      </c>
      <c r="O311" s="14">
        <v>0.01</v>
      </c>
      <c r="P311" s="15">
        <f t="shared" si="30"/>
        <v>89.43</v>
      </c>
      <c r="Q311" s="16">
        <v>4</v>
      </c>
      <c r="R311" s="13">
        <v>124.99</v>
      </c>
      <c r="S311" s="13"/>
      <c r="T311" s="17">
        <f t="shared" si="31"/>
        <v>0</v>
      </c>
      <c r="U311" s="13">
        <f t="shared" si="32"/>
        <v>0</v>
      </c>
      <c r="V311" s="13">
        <f t="shared" si="33"/>
        <v>0</v>
      </c>
      <c r="W311" s="13">
        <f t="shared" si="34"/>
        <v>0</v>
      </c>
    </row>
    <row r="312" spans="1:23" ht="84" customHeight="1" x14ac:dyDescent="0.25">
      <c r="A312" s="20" t="s">
        <v>380</v>
      </c>
      <c r="B312" s="16"/>
      <c r="C312" s="18" t="str">
        <f t="shared" si="28"/>
        <v>Showroom</v>
      </c>
      <c r="D312" s="11">
        <v>5702018069660</v>
      </c>
      <c r="E312" s="32" t="s">
        <v>770</v>
      </c>
      <c r="F312" s="9" t="s">
        <v>377</v>
      </c>
      <c r="G312" s="33" t="s">
        <v>375</v>
      </c>
      <c r="H312" s="31" t="s">
        <v>5</v>
      </c>
      <c r="I312" s="27"/>
      <c r="J312" s="12">
        <v>90.33</v>
      </c>
      <c r="K312" s="19">
        <f t="shared" si="29"/>
        <v>0</v>
      </c>
      <c r="L312" s="13">
        <v>90.33</v>
      </c>
      <c r="M312" s="28">
        <v>46143</v>
      </c>
      <c r="N312" s="35">
        <v>0</v>
      </c>
      <c r="O312" s="14">
        <v>0.01</v>
      </c>
      <c r="P312" s="15">
        <f t="shared" si="30"/>
        <v>89.43</v>
      </c>
      <c r="Q312" s="16">
        <v>5</v>
      </c>
      <c r="R312" s="13">
        <v>124.99</v>
      </c>
      <c r="S312" s="13"/>
      <c r="T312" s="17">
        <f t="shared" si="31"/>
        <v>0</v>
      </c>
      <c r="U312" s="13">
        <f t="shared" si="32"/>
        <v>0</v>
      </c>
      <c r="V312" s="13">
        <f t="shared" si="33"/>
        <v>0</v>
      </c>
      <c r="W312" s="13">
        <f t="shared" si="34"/>
        <v>0</v>
      </c>
    </row>
    <row r="313" spans="1:23" ht="84" customHeight="1" x14ac:dyDescent="0.25">
      <c r="A313" s="20" t="s">
        <v>381</v>
      </c>
      <c r="B313" s="10"/>
      <c r="C313" s="18" t="str">
        <f t="shared" si="28"/>
        <v>Showroom</v>
      </c>
      <c r="D313" s="11">
        <v>5702018069684</v>
      </c>
      <c r="E313" s="32" t="s">
        <v>382</v>
      </c>
      <c r="F313" s="9" t="s">
        <v>374</v>
      </c>
      <c r="G313" s="33" t="s">
        <v>375</v>
      </c>
      <c r="H313" s="31" t="s">
        <v>5</v>
      </c>
      <c r="I313" s="27"/>
      <c r="J313" s="12">
        <v>164.94</v>
      </c>
      <c r="K313" s="19">
        <f t="shared" si="29"/>
        <v>-4.5471080392870178E-2</v>
      </c>
      <c r="L313" s="13">
        <v>157.44</v>
      </c>
      <c r="M313" s="28">
        <v>46235</v>
      </c>
      <c r="N313" s="35">
        <v>0</v>
      </c>
      <c r="O313" s="14">
        <v>0.01</v>
      </c>
      <c r="P313" s="15">
        <f t="shared" si="30"/>
        <v>155.87</v>
      </c>
      <c r="Q313" s="16">
        <v>3</v>
      </c>
      <c r="R313" s="13">
        <v>209.99</v>
      </c>
      <c r="S313" s="13"/>
      <c r="T313" s="17">
        <f t="shared" si="31"/>
        <v>0</v>
      </c>
      <c r="U313" s="13">
        <f t="shared" si="32"/>
        <v>0</v>
      </c>
      <c r="V313" s="13">
        <f t="shared" si="33"/>
        <v>0</v>
      </c>
      <c r="W313" s="13">
        <f t="shared" si="34"/>
        <v>0</v>
      </c>
    </row>
    <row r="314" spans="1:23" ht="84" customHeight="1" x14ac:dyDescent="0.25">
      <c r="A314" s="20" t="s">
        <v>384</v>
      </c>
      <c r="B314" s="16"/>
      <c r="C314" s="18" t="str">
        <f t="shared" si="28"/>
        <v>Showroom</v>
      </c>
      <c r="D314" s="11">
        <v>5702018069561</v>
      </c>
      <c r="E314" s="32" t="s">
        <v>772</v>
      </c>
      <c r="F314" s="9" t="s">
        <v>377</v>
      </c>
      <c r="G314" s="33" t="s">
        <v>375</v>
      </c>
      <c r="H314" s="31" t="s">
        <v>5</v>
      </c>
      <c r="I314" s="27"/>
      <c r="J314" s="12">
        <v>254.91</v>
      </c>
      <c r="K314" s="19">
        <f t="shared" si="29"/>
        <v>0</v>
      </c>
      <c r="L314" s="13">
        <v>254.91</v>
      </c>
      <c r="M314" s="28">
        <v>46143</v>
      </c>
      <c r="N314" s="35">
        <v>0</v>
      </c>
      <c r="O314" s="14">
        <v>0.01</v>
      </c>
      <c r="P314" s="15">
        <f t="shared" si="30"/>
        <v>252.36</v>
      </c>
      <c r="Q314" s="16">
        <v>3</v>
      </c>
      <c r="R314" s="13">
        <v>339.99</v>
      </c>
      <c r="S314" s="13"/>
      <c r="T314" s="17">
        <f t="shared" si="31"/>
        <v>0</v>
      </c>
      <c r="U314" s="13">
        <f t="shared" si="32"/>
        <v>0</v>
      </c>
      <c r="V314" s="13">
        <f t="shared" si="33"/>
        <v>0</v>
      </c>
      <c r="W314" s="13">
        <f t="shared" si="34"/>
        <v>0</v>
      </c>
    </row>
    <row r="315" spans="1:23" ht="84" customHeight="1" x14ac:dyDescent="0.25">
      <c r="A315" s="20" t="s">
        <v>385</v>
      </c>
      <c r="B315" s="10"/>
      <c r="C315" s="18" t="str">
        <f t="shared" si="28"/>
        <v>Showroom</v>
      </c>
      <c r="D315" s="11">
        <v>5702018069691</v>
      </c>
      <c r="E315" s="32" t="s">
        <v>386</v>
      </c>
      <c r="F315" s="9" t="s">
        <v>374</v>
      </c>
      <c r="G315" s="33" t="s">
        <v>375</v>
      </c>
      <c r="H315" s="31" t="s">
        <v>5</v>
      </c>
      <c r="I315" s="27"/>
      <c r="J315" s="12">
        <v>254.91</v>
      </c>
      <c r="K315" s="19">
        <f t="shared" si="29"/>
        <v>0</v>
      </c>
      <c r="L315" s="13">
        <v>254.91</v>
      </c>
      <c r="M315" s="28">
        <v>46235</v>
      </c>
      <c r="N315" s="35">
        <v>0</v>
      </c>
      <c r="O315" s="14">
        <v>0.01</v>
      </c>
      <c r="P315" s="15">
        <f t="shared" si="30"/>
        <v>252.36</v>
      </c>
      <c r="Q315" s="16">
        <v>3</v>
      </c>
      <c r="R315" s="13">
        <v>339.99</v>
      </c>
      <c r="S315" s="13"/>
      <c r="T315" s="17">
        <f t="shared" si="31"/>
        <v>0</v>
      </c>
      <c r="U315" s="13">
        <f t="shared" si="32"/>
        <v>0</v>
      </c>
      <c r="V315" s="13">
        <f t="shared" si="33"/>
        <v>0</v>
      </c>
      <c r="W315" s="13">
        <f t="shared" si="34"/>
        <v>0</v>
      </c>
    </row>
    <row r="316" spans="1:23" ht="84" customHeight="1" x14ac:dyDescent="0.25">
      <c r="A316" s="20" t="s">
        <v>383</v>
      </c>
      <c r="B316" s="16"/>
      <c r="C316" s="18" t="str">
        <f t="shared" si="28"/>
        <v>Showroom</v>
      </c>
      <c r="D316" s="11">
        <v>5702018069554</v>
      </c>
      <c r="E316" s="32" t="s">
        <v>771</v>
      </c>
      <c r="F316" s="9" t="s">
        <v>377</v>
      </c>
      <c r="G316" s="33" t="s">
        <v>375</v>
      </c>
      <c r="H316" s="31" t="s">
        <v>5</v>
      </c>
      <c r="I316" s="27"/>
      <c r="J316" s="12">
        <v>254.91</v>
      </c>
      <c r="K316" s="19">
        <f t="shared" si="29"/>
        <v>0</v>
      </c>
      <c r="L316" s="13">
        <v>254.91</v>
      </c>
      <c r="M316" s="28">
        <v>46143</v>
      </c>
      <c r="N316" s="35">
        <v>0</v>
      </c>
      <c r="O316" s="14">
        <v>0.01</v>
      </c>
      <c r="P316" s="15">
        <f t="shared" si="30"/>
        <v>252.36</v>
      </c>
      <c r="Q316" s="16">
        <v>3</v>
      </c>
      <c r="R316" s="13">
        <v>339.99</v>
      </c>
      <c r="S316" s="13"/>
      <c r="T316" s="17">
        <f t="shared" si="31"/>
        <v>0</v>
      </c>
      <c r="U316" s="13">
        <f t="shared" si="32"/>
        <v>0</v>
      </c>
      <c r="V316" s="13">
        <f t="shared" si="33"/>
        <v>0</v>
      </c>
      <c r="W316" s="13">
        <f t="shared" si="34"/>
        <v>0</v>
      </c>
    </row>
    <row r="317" spans="1:23" ht="84" customHeight="1" x14ac:dyDescent="0.25">
      <c r="A317" s="20" t="s">
        <v>387</v>
      </c>
      <c r="B317" s="16"/>
      <c r="C317" s="18" t="str">
        <f t="shared" si="28"/>
        <v>Showroom</v>
      </c>
      <c r="D317" s="11">
        <v>5702018069547</v>
      </c>
      <c r="E317" s="32" t="s">
        <v>773</v>
      </c>
      <c r="F317" s="9" t="s">
        <v>388</v>
      </c>
      <c r="G317" s="33" t="s">
        <v>375</v>
      </c>
      <c r="H317" s="31" t="s">
        <v>5</v>
      </c>
      <c r="I317" s="27"/>
      <c r="J317" s="12">
        <v>292.39999999999998</v>
      </c>
      <c r="K317" s="19">
        <f t="shared" si="29"/>
        <v>-2.5649794801641534E-2</v>
      </c>
      <c r="L317" s="13">
        <v>284.89999999999998</v>
      </c>
      <c r="M317" s="28">
        <v>46143</v>
      </c>
      <c r="N317" s="35">
        <v>0</v>
      </c>
      <c r="O317" s="14">
        <v>0.01</v>
      </c>
      <c r="P317" s="15">
        <f t="shared" si="30"/>
        <v>282.05</v>
      </c>
      <c r="Q317" s="16">
        <v>3</v>
      </c>
      <c r="R317" s="13">
        <v>379.99</v>
      </c>
      <c r="S317" s="13"/>
      <c r="T317" s="17">
        <f t="shared" si="31"/>
        <v>0</v>
      </c>
      <c r="U317" s="13">
        <f t="shared" si="32"/>
        <v>0</v>
      </c>
      <c r="V317" s="13">
        <f t="shared" si="33"/>
        <v>0</v>
      </c>
      <c r="W317" s="13">
        <f t="shared" si="34"/>
        <v>0</v>
      </c>
    </row>
    <row r="318" spans="1:23" ht="84" customHeight="1" x14ac:dyDescent="0.25">
      <c r="A318" s="20" t="s">
        <v>391</v>
      </c>
      <c r="B318" s="16"/>
      <c r="C318" s="18" t="str">
        <f t="shared" si="28"/>
        <v>Showroom</v>
      </c>
      <c r="D318" s="11">
        <v>5702018069615</v>
      </c>
      <c r="E318" s="32" t="s">
        <v>774</v>
      </c>
      <c r="F318" s="9" t="s">
        <v>388</v>
      </c>
      <c r="G318" s="33" t="s">
        <v>375</v>
      </c>
      <c r="H318" s="31" t="s">
        <v>5</v>
      </c>
      <c r="I318" s="27"/>
      <c r="J318" s="12">
        <v>292.39999999999998</v>
      </c>
      <c r="K318" s="19">
        <f t="shared" si="29"/>
        <v>-2.5649794801641534E-2</v>
      </c>
      <c r="L318" s="13">
        <v>284.89999999999998</v>
      </c>
      <c r="M318" s="28">
        <v>46143</v>
      </c>
      <c r="N318" s="35">
        <v>0</v>
      </c>
      <c r="O318" s="14">
        <v>0.01</v>
      </c>
      <c r="P318" s="15">
        <f t="shared" si="30"/>
        <v>282.05</v>
      </c>
      <c r="Q318" s="16">
        <v>3</v>
      </c>
      <c r="R318" s="13">
        <v>379.99</v>
      </c>
      <c r="S318" s="13"/>
      <c r="T318" s="17">
        <f t="shared" si="31"/>
        <v>0</v>
      </c>
      <c r="U318" s="13">
        <f t="shared" si="32"/>
        <v>0</v>
      </c>
      <c r="V318" s="13">
        <f t="shared" si="33"/>
        <v>0</v>
      </c>
      <c r="W318" s="13">
        <f t="shared" si="34"/>
        <v>0</v>
      </c>
    </row>
    <row r="319" spans="1:23" ht="84" customHeight="1" x14ac:dyDescent="0.25">
      <c r="A319" s="20" t="s">
        <v>389</v>
      </c>
      <c r="B319" s="10"/>
      <c r="C319" s="18" t="str">
        <f t="shared" si="28"/>
        <v>Showroom</v>
      </c>
      <c r="D319" s="11">
        <v>5702018069578</v>
      </c>
      <c r="E319" s="32" t="s">
        <v>390</v>
      </c>
      <c r="F319" s="9" t="s">
        <v>388</v>
      </c>
      <c r="G319" s="33" t="s">
        <v>375</v>
      </c>
      <c r="H319" s="31" t="s">
        <v>5</v>
      </c>
      <c r="I319" s="27"/>
      <c r="J319" s="12">
        <v>299.89999999999998</v>
      </c>
      <c r="K319" s="19">
        <f t="shared" si="29"/>
        <v>-5.0016672224074687E-2</v>
      </c>
      <c r="L319" s="13">
        <v>284.89999999999998</v>
      </c>
      <c r="M319" s="28">
        <v>46143</v>
      </c>
      <c r="N319" s="35">
        <v>0</v>
      </c>
      <c r="O319" s="14">
        <v>0.01</v>
      </c>
      <c r="P319" s="15">
        <f t="shared" si="30"/>
        <v>282.05</v>
      </c>
      <c r="Q319" s="16">
        <v>3</v>
      </c>
      <c r="R319" s="13">
        <v>379.99</v>
      </c>
      <c r="S319" s="13"/>
      <c r="T319" s="17">
        <f t="shared" si="31"/>
        <v>0</v>
      </c>
      <c r="U319" s="13">
        <f t="shared" si="32"/>
        <v>0</v>
      </c>
      <c r="V319" s="13">
        <f t="shared" si="33"/>
        <v>0</v>
      </c>
      <c r="W319" s="13">
        <f t="shared" si="34"/>
        <v>0</v>
      </c>
    </row>
    <row r="320" spans="1:23" ht="84" customHeight="1" x14ac:dyDescent="0.25">
      <c r="A320" s="20" t="s">
        <v>392</v>
      </c>
      <c r="B320" s="10"/>
      <c r="C320" s="18" t="str">
        <f t="shared" si="28"/>
        <v>Showroom</v>
      </c>
      <c r="D320" s="11">
        <v>5702018069622</v>
      </c>
      <c r="E320" s="32" t="s">
        <v>393</v>
      </c>
      <c r="F320" s="9" t="s">
        <v>388</v>
      </c>
      <c r="G320" s="33" t="s">
        <v>375</v>
      </c>
      <c r="H320" s="31" t="s">
        <v>5</v>
      </c>
      <c r="I320" s="27"/>
      <c r="J320" s="12">
        <v>292.39999999999998</v>
      </c>
      <c r="K320" s="19">
        <f t="shared" si="29"/>
        <v>-2.5649794801641534E-2</v>
      </c>
      <c r="L320" s="13">
        <v>284.89999999999998</v>
      </c>
      <c r="M320" s="28">
        <v>46143</v>
      </c>
      <c r="N320" s="35">
        <v>0</v>
      </c>
      <c r="O320" s="14">
        <v>0.01</v>
      </c>
      <c r="P320" s="15">
        <f t="shared" si="30"/>
        <v>282.05</v>
      </c>
      <c r="Q320" s="16">
        <v>3</v>
      </c>
      <c r="R320" s="13">
        <v>379.99</v>
      </c>
      <c r="S320" s="13"/>
      <c r="T320" s="17">
        <f t="shared" si="31"/>
        <v>0</v>
      </c>
      <c r="U320" s="13">
        <f t="shared" si="32"/>
        <v>0</v>
      </c>
      <c r="V320" s="13">
        <f t="shared" si="33"/>
        <v>0</v>
      </c>
      <c r="W320" s="13">
        <f t="shared" si="34"/>
        <v>0</v>
      </c>
    </row>
    <row r="321" spans="1:23" ht="84" customHeight="1" x14ac:dyDescent="0.25">
      <c r="A321" s="20" t="s">
        <v>394</v>
      </c>
      <c r="B321" s="10"/>
      <c r="C321" s="18" t="str">
        <f t="shared" si="28"/>
        <v>Showroom</v>
      </c>
      <c r="D321" s="11">
        <v>5702018069639</v>
      </c>
      <c r="E321" s="32" t="s">
        <v>868</v>
      </c>
      <c r="F321" s="9" t="s">
        <v>388</v>
      </c>
      <c r="G321" s="33" t="s">
        <v>375</v>
      </c>
      <c r="H321" s="31" t="s">
        <v>5</v>
      </c>
      <c r="I321" s="27"/>
      <c r="J321" s="12">
        <v>292.39999999999998</v>
      </c>
      <c r="K321" s="19">
        <f t="shared" si="29"/>
        <v>-2.5649794801641534E-2</v>
      </c>
      <c r="L321" s="13">
        <v>284.89999999999998</v>
      </c>
      <c r="M321" s="28">
        <v>46266</v>
      </c>
      <c r="N321" s="35">
        <v>0</v>
      </c>
      <c r="O321" s="14">
        <v>0.01</v>
      </c>
      <c r="P321" s="15">
        <f t="shared" si="30"/>
        <v>282.05</v>
      </c>
      <c r="Q321" s="16">
        <v>3</v>
      </c>
      <c r="R321" s="13">
        <v>379.99</v>
      </c>
      <c r="S321" s="13"/>
      <c r="T321" s="17">
        <f t="shared" si="31"/>
        <v>0</v>
      </c>
      <c r="U321" s="13">
        <f t="shared" si="32"/>
        <v>0</v>
      </c>
      <c r="V321" s="13">
        <f t="shared" si="33"/>
        <v>0</v>
      </c>
      <c r="W321" s="13">
        <f t="shared" si="34"/>
        <v>0</v>
      </c>
    </row>
    <row r="322" spans="1:23" ht="84" customHeight="1" x14ac:dyDescent="0.25">
      <c r="A322" s="20" t="s">
        <v>395</v>
      </c>
      <c r="B322" s="16"/>
      <c r="C322" s="18" t="str">
        <f t="shared" si="28"/>
        <v>Showroom</v>
      </c>
      <c r="D322" s="11">
        <v>5702018069592</v>
      </c>
      <c r="E322" s="32" t="s">
        <v>396</v>
      </c>
      <c r="F322" s="9" t="s">
        <v>377</v>
      </c>
      <c r="G322" s="33" t="s">
        <v>375</v>
      </c>
      <c r="H322" s="27"/>
      <c r="I322" s="27"/>
      <c r="J322" s="12">
        <v>399.27</v>
      </c>
      <c r="K322" s="19">
        <f t="shared" si="29"/>
        <v>0</v>
      </c>
      <c r="L322" s="13">
        <v>399.27</v>
      </c>
      <c r="M322" s="28">
        <v>46082</v>
      </c>
      <c r="N322" s="35">
        <v>0</v>
      </c>
      <c r="O322" s="14">
        <v>0.01</v>
      </c>
      <c r="P322" s="15">
        <f t="shared" si="30"/>
        <v>395.28</v>
      </c>
      <c r="Q322" s="16">
        <v>3</v>
      </c>
      <c r="R322" s="13">
        <v>519.99</v>
      </c>
      <c r="S322" s="13"/>
      <c r="T322" s="17">
        <f t="shared" si="31"/>
        <v>0</v>
      </c>
      <c r="U322" s="13">
        <f t="shared" si="32"/>
        <v>0</v>
      </c>
      <c r="V322" s="13">
        <f t="shared" si="33"/>
        <v>0</v>
      </c>
      <c r="W322" s="13">
        <f t="shared" si="34"/>
        <v>0</v>
      </c>
    </row>
    <row r="323" spans="1:23" ht="84" customHeight="1" x14ac:dyDescent="0.25">
      <c r="A323" s="20" t="s">
        <v>397</v>
      </c>
      <c r="B323" s="10"/>
      <c r="C323" s="18" t="str">
        <f t="shared" ref="C323:C386" si="35">HYPERLINK(_xlfn.CONCAT("https://showroom.lego.com/products/",MID(A323,4,5)),"Showroom")</f>
        <v>Showroom</v>
      </c>
      <c r="D323" s="11">
        <v>5702018069707</v>
      </c>
      <c r="E323" s="32" t="s">
        <v>867</v>
      </c>
      <c r="F323" s="9" t="s">
        <v>374</v>
      </c>
      <c r="G323" s="33" t="s">
        <v>375</v>
      </c>
      <c r="H323" s="31" t="s">
        <v>5</v>
      </c>
      <c r="I323" s="30" t="s">
        <v>6</v>
      </c>
      <c r="J323" s="12">
        <v>399.27</v>
      </c>
      <c r="K323" s="19">
        <f t="shared" ref="K323:K386" si="36">L323/J323-1</f>
        <v>0</v>
      </c>
      <c r="L323" s="13">
        <v>399.27</v>
      </c>
      <c r="M323" s="28">
        <v>46235</v>
      </c>
      <c r="N323" s="35">
        <v>0</v>
      </c>
      <c r="O323" s="14">
        <v>0.01</v>
      </c>
      <c r="P323" s="15">
        <f t="shared" ref="P323:P386" si="37">ROUND(ROUND(L323*(1-N323),2)*(1-O323),2)</f>
        <v>395.28</v>
      </c>
      <c r="Q323" s="16">
        <v>3</v>
      </c>
      <c r="R323" s="13">
        <v>519.99</v>
      </c>
      <c r="S323" s="13"/>
      <c r="T323" s="17">
        <f t="shared" ref="T323:T386" si="38">S323*P323</f>
        <v>0</v>
      </c>
      <c r="U323" s="13">
        <f t="shared" ref="U323:U386" si="39">ROUND(S323*$U$1,0)</f>
        <v>0</v>
      </c>
      <c r="V323" s="13">
        <f t="shared" ref="V323:V386" si="40">ROUND((S323-U323)*$V$1,0)</f>
        <v>0</v>
      </c>
      <c r="W323" s="13">
        <f t="shared" ref="W323:W386" si="41">S323-U323-V323</f>
        <v>0</v>
      </c>
    </row>
    <row r="324" spans="1:23" ht="84" customHeight="1" x14ac:dyDescent="0.25">
      <c r="A324" s="20" t="s">
        <v>398</v>
      </c>
      <c r="B324" s="16"/>
      <c r="C324" s="18" t="str">
        <f t="shared" si="35"/>
        <v>Showroom</v>
      </c>
      <c r="D324" s="11">
        <v>5702018069585</v>
      </c>
      <c r="E324" s="32" t="s">
        <v>775</v>
      </c>
      <c r="F324" s="9" t="s">
        <v>377</v>
      </c>
      <c r="G324" s="33" t="s">
        <v>375</v>
      </c>
      <c r="H324" s="31" t="s">
        <v>5</v>
      </c>
      <c r="I324" s="27"/>
      <c r="J324" s="12">
        <v>598.9</v>
      </c>
      <c r="K324" s="19">
        <f t="shared" si="36"/>
        <v>0</v>
      </c>
      <c r="L324" s="13">
        <v>598.9</v>
      </c>
      <c r="M324" s="28">
        <v>46174</v>
      </c>
      <c r="N324" s="35">
        <v>0</v>
      </c>
      <c r="O324" s="14">
        <v>0.01</v>
      </c>
      <c r="P324" s="15">
        <f t="shared" si="37"/>
        <v>592.91</v>
      </c>
      <c r="Q324" s="16">
        <v>1</v>
      </c>
      <c r="R324" s="13">
        <v>779.99</v>
      </c>
      <c r="S324" s="13"/>
      <c r="T324" s="17">
        <f t="shared" si="38"/>
        <v>0</v>
      </c>
      <c r="U324" s="13">
        <f t="shared" si="39"/>
        <v>0</v>
      </c>
      <c r="V324" s="13">
        <f t="shared" si="40"/>
        <v>0</v>
      </c>
      <c r="W324" s="13">
        <f t="shared" si="41"/>
        <v>0</v>
      </c>
    </row>
    <row r="325" spans="1:23" ht="84" customHeight="1" x14ac:dyDescent="0.25">
      <c r="A325" s="20" t="s">
        <v>399</v>
      </c>
      <c r="B325" s="16"/>
      <c r="C325" s="18" t="str">
        <f t="shared" si="35"/>
        <v>Showroom</v>
      </c>
      <c r="D325" s="11">
        <v>5702018069608</v>
      </c>
      <c r="E325" s="32" t="s">
        <v>776</v>
      </c>
      <c r="F325" s="9" t="s">
        <v>377</v>
      </c>
      <c r="G325" s="33" t="s">
        <v>375</v>
      </c>
      <c r="H325" s="27"/>
      <c r="I325" s="27"/>
      <c r="J325" s="12">
        <v>598.91</v>
      </c>
      <c r="K325" s="19">
        <f t="shared" si="36"/>
        <v>0</v>
      </c>
      <c r="L325" s="13">
        <v>598.91</v>
      </c>
      <c r="M325" s="28">
        <v>46082</v>
      </c>
      <c r="N325" s="35">
        <v>0</v>
      </c>
      <c r="O325" s="14">
        <v>0.01</v>
      </c>
      <c r="P325" s="15">
        <f t="shared" si="37"/>
        <v>592.91999999999996</v>
      </c>
      <c r="Q325" s="16">
        <v>1</v>
      </c>
      <c r="R325" s="13">
        <v>779.99</v>
      </c>
      <c r="S325" s="13"/>
      <c r="T325" s="17">
        <f t="shared" si="38"/>
        <v>0</v>
      </c>
      <c r="U325" s="13">
        <f t="shared" si="39"/>
        <v>0</v>
      </c>
      <c r="V325" s="13">
        <f t="shared" si="40"/>
        <v>0</v>
      </c>
      <c r="W325" s="13">
        <f t="shared" si="41"/>
        <v>0</v>
      </c>
    </row>
    <row r="326" spans="1:23" ht="84" customHeight="1" x14ac:dyDescent="0.25">
      <c r="A326" s="20" t="s">
        <v>423</v>
      </c>
      <c r="B326" s="16"/>
      <c r="C326" s="18" t="str">
        <f t="shared" si="35"/>
        <v>Showroom</v>
      </c>
      <c r="D326" s="11">
        <v>5702018068410</v>
      </c>
      <c r="E326" s="32" t="s">
        <v>794</v>
      </c>
      <c r="F326" s="9" t="s">
        <v>401</v>
      </c>
      <c r="G326" s="33" t="s">
        <v>402</v>
      </c>
      <c r="H326" s="31" t="s">
        <v>5</v>
      </c>
      <c r="I326" s="27"/>
      <c r="J326" s="12">
        <v>86.71</v>
      </c>
      <c r="K326" s="19">
        <f t="shared" si="36"/>
        <v>-4.1633029639026597E-2</v>
      </c>
      <c r="L326" s="13">
        <v>83.1</v>
      </c>
      <c r="M326" s="28">
        <v>46174</v>
      </c>
      <c r="N326" s="35">
        <v>0</v>
      </c>
      <c r="O326" s="14">
        <v>0.01</v>
      </c>
      <c r="P326" s="15">
        <f t="shared" si="37"/>
        <v>82.27</v>
      </c>
      <c r="Q326" s="16">
        <v>4</v>
      </c>
      <c r="R326" s="13">
        <v>114.99</v>
      </c>
      <c r="S326" s="13"/>
      <c r="T326" s="17">
        <f t="shared" si="38"/>
        <v>0</v>
      </c>
      <c r="U326" s="13">
        <f t="shared" si="39"/>
        <v>0</v>
      </c>
      <c r="V326" s="13">
        <f t="shared" si="40"/>
        <v>0</v>
      </c>
      <c r="W326" s="13">
        <f t="shared" si="41"/>
        <v>0</v>
      </c>
    </row>
    <row r="327" spans="1:23" ht="84" customHeight="1" x14ac:dyDescent="0.25">
      <c r="A327" s="20" t="s">
        <v>418</v>
      </c>
      <c r="B327" s="16"/>
      <c r="C327" s="18" t="str">
        <f t="shared" si="35"/>
        <v>Showroom</v>
      </c>
      <c r="D327" s="11">
        <v>5702018068373</v>
      </c>
      <c r="E327" s="32" t="s">
        <v>793</v>
      </c>
      <c r="F327" s="9" t="s">
        <v>401</v>
      </c>
      <c r="G327" s="33" t="s">
        <v>402</v>
      </c>
      <c r="H327" s="27"/>
      <c r="I327" s="27"/>
      <c r="J327" s="12">
        <v>86.71</v>
      </c>
      <c r="K327" s="19">
        <f t="shared" si="36"/>
        <v>-4.1633029639026597E-2</v>
      </c>
      <c r="L327" s="13">
        <v>83.1</v>
      </c>
      <c r="M327" s="28">
        <v>46082</v>
      </c>
      <c r="N327" s="35">
        <v>0</v>
      </c>
      <c r="O327" s="14">
        <v>0.01</v>
      </c>
      <c r="P327" s="15">
        <f t="shared" si="37"/>
        <v>82.27</v>
      </c>
      <c r="Q327" s="16">
        <v>4</v>
      </c>
      <c r="R327" s="13">
        <v>114.99</v>
      </c>
      <c r="S327" s="13"/>
      <c r="T327" s="17">
        <f t="shared" si="38"/>
        <v>0</v>
      </c>
      <c r="U327" s="13">
        <f t="shared" si="39"/>
        <v>0</v>
      </c>
      <c r="V327" s="13">
        <f t="shared" si="40"/>
        <v>0</v>
      </c>
      <c r="W327" s="13">
        <f t="shared" si="41"/>
        <v>0</v>
      </c>
    </row>
    <row r="328" spans="1:23" ht="84" customHeight="1" x14ac:dyDescent="0.25">
      <c r="A328" s="20" t="s">
        <v>486</v>
      </c>
      <c r="B328" s="16"/>
      <c r="C328" s="18" t="str">
        <f t="shared" si="35"/>
        <v>Showroom</v>
      </c>
      <c r="D328" s="11">
        <v>5702018068267</v>
      </c>
      <c r="E328" s="32" t="s">
        <v>830</v>
      </c>
      <c r="F328" s="9" t="s">
        <v>401</v>
      </c>
      <c r="G328" s="33" t="s">
        <v>402</v>
      </c>
      <c r="H328" s="31" t="s">
        <v>5</v>
      </c>
      <c r="I328" s="27"/>
      <c r="J328" s="12">
        <v>86.71</v>
      </c>
      <c r="K328" s="19">
        <f t="shared" si="36"/>
        <v>-4.1633029639026597E-2</v>
      </c>
      <c r="L328" s="13">
        <v>83.1</v>
      </c>
      <c r="M328" s="28">
        <v>46143</v>
      </c>
      <c r="N328" s="35">
        <v>0</v>
      </c>
      <c r="O328" s="14">
        <v>0.01</v>
      </c>
      <c r="P328" s="15">
        <f t="shared" si="37"/>
        <v>82.27</v>
      </c>
      <c r="Q328" s="16">
        <v>4</v>
      </c>
      <c r="R328" s="13">
        <v>114.99</v>
      </c>
      <c r="S328" s="13"/>
      <c r="T328" s="17">
        <f t="shared" si="38"/>
        <v>0</v>
      </c>
      <c r="U328" s="13">
        <f t="shared" si="39"/>
        <v>0</v>
      </c>
      <c r="V328" s="13">
        <f t="shared" si="40"/>
        <v>0</v>
      </c>
      <c r="W328" s="13">
        <f t="shared" si="41"/>
        <v>0</v>
      </c>
    </row>
    <row r="329" spans="1:23" ht="84" customHeight="1" x14ac:dyDescent="0.25">
      <c r="A329" s="20" t="s">
        <v>408</v>
      </c>
      <c r="B329" s="16"/>
      <c r="C329" s="18" t="str">
        <f t="shared" si="35"/>
        <v>Showroom</v>
      </c>
      <c r="D329" s="11">
        <v>5702017816128</v>
      </c>
      <c r="E329" s="32" t="s">
        <v>783</v>
      </c>
      <c r="F329" s="9" t="s">
        <v>401</v>
      </c>
      <c r="G329" s="33" t="s">
        <v>402</v>
      </c>
      <c r="H329" s="27"/>
      <c r="I329" s="27"/>
      <c r="J329" s="12">
        <v>88.23</v>
      </c>
      <c r="K329" s="19">
        <f t="shared" si="36"/>
        <v>-5.8143488609316618E-2</v>
      </c>
      <c r="L329" s="13">
        <v>83.1</v>
      </c>
      <c r="M329" s="28">
        <v>45717</v>
      </c>
      <c r="N329" s="35">
        <v>0</v>
      </c>
      <c r="O329" s="14">
        <v>0.01</v>
      </c>
      <c r="P329" s="15">
        <f t="shared" si="37"/>
        <v>82.27</v>
      </c>
      <c r="Q329" s="16">
        <v>4</v>
      </c>
      <c r="R329" s="13">
        <v>114.99</v>
      </c>
      <c r="S329" s="13"/>
      <c r="T329" s="17">
        <f t="shared" si="38"/>
        <v>0</v>
      </c>
      <c r="U329" s="13">
        <f t="shared" si="39"/>
        <v>0</v>
      </c>
      <c r="V329" s="13">
        <f t="shared" si="40"/>
        <v>0</v>
      </c>
      <c r="W329" s="13">
        <f t="shared" si="41"/>
        <v>0</v>
      </c>
    </row>
    <row r="330" spans="1:23" ht="84" customHeight="1" x14ac:dyDescent="0.25">
      <c r="A330" s="20" t="s">
        <v>405</v>
      </c>
      <c r="B330" s="16"/>
      <c r="C330" s="18" t="str">
        <f t="shared" si="35"/>
        <v>Showroom</v>
      </c>
      <c r="D330" s="11">
        <v>5702017816098</v>
      </c>
      <c r="E330" s="32" t="s">
        <v>780</v>
      </c>
      <c r="F330" s="9" t="s">
        <v>401</v>
      </c>
      <c r="G330" s="33" t="s">
        <v>402</v>
      </c>
      <c r="H330" s="27"/>
      <c r="I330" s="27"/>
      <c r="J330" s="12">
        <v>88.23</v>
      </c>
      <c r="K330" s="19">
        <f t="shared" si="36"/>
        <v>-5.8143488609316618E-2</v>
      </c>
      <c r="L330" s="13">
        <v>83.1</v>
      </c>
      <c r="M330" s="28">
        <v>45717</v>
      </c>
      <c r="N330" s="35">
        <v>0</v>
      </c>
      <c r="O330" s="14">
        <v>0.01</v>
      </c>
      <c r="P330" s="15">
        <f t="shared" si="37"/>
        <v>82.27</v>
      </c>
      <c r="Q330" s="16">
        <v>4</v>
      </c>
      <c r="R330" s="13">
        <v>114.99</v>
      </c>
      <c r="S330" s="13"/>
      <c r="T330" s="17">
        <f t="shared" si="38"/>
        <v>0</v>
      </c>
      <c r="U330" s="13">
        <f t="shared" si="39"/>
        <v>0</v>
      </c>
      <c r="V330" s="13">
        <f t="shared" si="40"/>
        <v>0</v>
      </c>
      <c r="W330" s="13">
        <f t="shared" si="41"/>
        <v>0</v>
      </c>
    </row>
    <row r="331" spans="1:23" ht="84" customHeight="1" x14ac:dyDescent="0.25">
      <c r="A331" s="20" t="s">
        <v>407</v>
      </c>
      <c r="B331" s="16"/>
      <c r="C331" s="18" t="str">
        <f t="shared" si="35"/>
        <v>Showroom</v>
      </c>
      <c r="D331" s="11">
        <v>5702017816111</v>
      </c>
      <c r="E331" s="32" t="s">
        <v>782</v>
      </c>
      <c r="F331" s="9" t="s">
        <v>401</v>
      </c>
      <c r="G331" s="33" t="s">
        <v>402</v>
      </c>
      <c r="H331" s="27"/>
      <c r="I331" s="27"/>
      <c r="J331" s="12">
        <v>88.23</v>
      </c>
      <c r="K331" s="19">
        <f t="shared" si="36"/>
        <v>-5.8143488609316618E-2</v>
      </c>
      <c r="L331" s="13">
        <v>83.1</v>
      </c>
      <c r="M331" s="28">
        <v>45717</v>
      </c>
      <c r="N331" s="35">
        <v>0</v>
      </c>
      <c r="O331" s="14">
        <v>0.01</v>
      </c>
      <c r="P331" s="15">
        <f t="shared" si="37"/>
        <v>82.27</v>
      </c>
      <c r="Q331" s="16">
        <v>4</v>
      </c>
      <c r="R331" s="13">
        <v>114.99</v>
      </c>
      <c r="S331" s="13"/>
      <c r="T331" s="17">
        <f t="shared" si="38"/>
        <v>0</v>
      </c>
      <c r="U331" s="13">
        <f t="shared" si="39"/>
        <v>0</v>
      </c>
      <c r="V331" s="13">
        <f t="shared" si="40"/>
        <v>0</v>
      </c>
      <c r="W331" s="13">
        <f t="shared" si="41"/>
        <v>0</v>
      </c>
    </row>
    <row r="332" spans="1:23" ht="84" customHeight="1" x14ac:dyDescent="0.25">
      <c r="A332" s="20" t="s">
        <v>406</v>
      </c>
      <c r="B332" s="16"/>
      <c r="C332" s="18" t="str">
        <f t="shared" si="35"/>
        <v>Showroom</v>
      </c>
      <c r="D332" s="11">
        <v>5702017816104</v>
      </c>
      <c r="E332" s="32" t="s">
        <v>781</v>
      </c>
      <c r="F332" s="9" t="s">
        <v>401</v>
      </c>
      <c r="G332" s="33" t="s">
        <v>402</v>
      </c>
      <c r="H332" s="27"/>
      <c r="I332" s="27"/>
      <c r="J332" s="12">
        <v>88.23</v>
      </c>
      <c r="K332" s="19">
        <f t="shared" si="36"/>
        <v>-5.8143488609316618E-2</v>
      </c>
      <c r="L332" s="13">
        <v>83.1</v>
      </c>
      <c r="M332" s="28">
        <v>45717</v>
      </c>
      <c r="N332" s="35">
        <v>0</v>
      </c>
      <c r="O332" s="14">
        <v>0.01</v>
      </c>
      <c r="P332" s="15">
        <f t="shared" si="37"/>
        <v>82.27</v>
      </c>
      <c r="Q332" s="16">
        <v>4</v>
      </c>
      <c r="R332" s="13">
        <v>114.99</v>
      </c>
      <c r="S332" s="13"/>
      <c r="T332" s="17">
        <f t="shared" si="38"/>
        <v>0</v>
      </c>
      <c r="U332" s="13">
        <f t="shared" si="39"/>
        <v>0</v>
      </c>
      <c r="V332" s="13">
        <f t="shared" si="40"/>
        <v>0</v>
      </c>
      <c r="W332" s="13">
        <f t="shared" si="41"/>
        <v>0</v>
      </c>
    </row>
    <row r="333" spans="1:23" ht="84" customHeight="1" x14ac:dyDescent="0.25">
      <c r="A333" s="20" t="s">
        <v>409</v>
      </c>
      <c r="B333" s="16"/>
      <c r="C333" s="18" t="str">
        <f t="shared" si="35"/>
        <v>Showroom</v>
      </c>
      <c r="D333" s="11">
        <v>5702017816135</v>
      </c>
      <c r="E333" s="32" t="s">
        <v>784</v>
      </c>
      <c r="F333" s="9" t="s">
        <v>401</v>
      </c>
      <c r="G333" s="33" t="s">
        <v>402</v>
      </c>
      <c r="H333" s="27"/>
      <c r="I333" s="27"/>
      <c r="J333" s="12">
        <v>88.23</v>
      </c>
      <c r="K333" s="19">
        <f t="shared" si="36"/>
        <v>-5.8143488609316618E-2</v>
      </c>
      <c r="L333" s="13">
        <v>83.1</v>
      </c>
      <c r="M333" s="28">
        <v>45717</v>
      </c>
      <c r="N333" s="35">
        <v>0</v>
      </c>
      <c r="O333" s="14">
        <v>0.01</v>
      </c>
      <c r="P333" s="15">
        <f t="shared" si="37"/>
        <v>82.27</v>
      </c>
      <c r="Q333" s="16">
        <v>4</v>
      </c>
      <c r="R333" s="13">
        <v>114.99</v>
      </c>
      <c r="S333" s="13"/>
      <c r="T333" s="17">
        <f t="shared" si="38"/>
        <v>0</v>
      </c>
      <c r="U333" s="13">
        <f t="shared" si="39"/>
        <v>0</v>
      </c>
      <c r="V333" s="13">
        <f t="shared" si="40"/>
        <v>0</v>
      </c>
      <c r="W333" s="13">
        <f t="shared" si="41"/>
        <v>0</v>
      </c>
    </row>
    <row r="334" spans="1:23" ht="84" customHeight="1" x14ac:dyDescent="0.25">
      <c r="A334" s="20" t="s">
        <v>411</v>
      </c>
      <c r="B334" s="16"/>
      <c r="C334" s="18" t="str">
        <f t="shared" si="35"/>
        <v>Showroom</v>
      </c>
      <c r="D334" s="11">
        <v>5702017816166</v>
      </c>
      <c r="E334" s="32" t="s">
        <v>786</v>
      </c>
      <c r="F334" s="9" t="s">
        <v>401</v>
      </c>
      <c r="G334" s="33" t="s">
        <v>402</v>
      </c>
      <c r="H334" s="27"/>
      <c r="I334" s="27"/>
      <c r="J334" s="12">
        <v>88.23</v>
      </c>
      <c r="K334" s="19">
        <f t="shared" si="36"/>
        <v>-5.8143488609316618E-2</v>
      </c>
      <c r="L334" s="13">
        <v>83.1</v>
      </c>
      <c r="M334" s="28">
        <v>45717</v>
      </c>
      <c r="N334" s="35">
        <v>0</v>
      </c>
      <c r="O334" s="14">
        <v>0.01</v>
      </c>
      <c r="P334" s="15">
        <f t="shared" si="37"/>
        <v>82.27</v>
      </c>
      <c r="Q334" s="16">
        <v>4</v>
      </c>
      <c r="R334" s="13">
        <v>114.99</v>
      </c>
      <c r="S334" s="13"/>
      <c r="T334" s="17">
        <f t="shared" si="38"/>
        <v>0</v>
      </c>
      <c r="U334" s="13">
        <f t="shared" si="39"/>
        <v>0</v>
      </c>
      <c r="V334" s="13">
        <f t="shared" si="40"/>
        <v>0</v>
      </c>
      <c r="W334" s="13">
        <f t="shared" si="41"/>
        <v>0</v>
      </c>
    </row>
    <row r="335" spans="1:23" ht="84" customHeight="1" x14ac:dyDescent="0.25">
      <c r="A335" s="20" t="s">
        <v>404</v>
      </c>
      <c r="B335" s="16"/>
      <c r="C335" s="18" t="str">
        <f t="shared" si="35"/>
        <v>Showroom</v>
      </c>
      <c r="D335" s="11">
        <v>5702017816081</v>
      </c>
      <c r="E335" s="32" t="s">
        <v>779</v>
      </c>
      <c r="F335" s="9" t="s">
        <v>401</v>
      </c>
      <c r="G335" s="33" t="s">
        <v>402</v>
      </c>
      <c r="H335" s="27"/>
      <c r="I335" s="27"/>
      <c r="J335" s="12">
        <v>88.23</v>
      </c>
      <c r="K335" s="19">
        <f t="shared" si="36"/>
        <v>-5.8143488609316618E-2</v>
      </c>
      <c r="L335" s="13">
        <v>83.1</v>
      </c>
      <c r="M335" s="28">
        <v>46599</v>
      </c>
      <c r="N335" s="35">
        <v>0</v>
      </c>
      <c r="O335" s="14">
        <v>0.01</v>
      </c>
      <c r="P335" s="15">
        <f t="shared" si="37"/>
        <v>82.27</v>
      </c>
      <c r="Q335" s="16">
        <v>4</v>
      </c>
      <c r="R335" s="13">
        <v>114.99</v>
      </c>
      <c r="S335" s="13"/>
      <c r="T335" s="17">
        <f t="shared" si="38"/>
        <v>0</v>
      </c>
      <c r="U335" s="13">
        <f t="shared" si="39"/>
        <v>0</v>
      </c>
      <c r="V335" s="13">
        <f t="shared" si="40"/>
        <v>0</v>
      </c>
      <c r="W335" s="13">
        <f t="shared" si="41"/>
        <v>0</v>
      </c>
    </row>
    <row r="336" spans="1:23" ht="84" customHeight="1" x14ac:dyDescent="0.25">
      <c r="A336" s="20" t="s">
        <v>413</v>
      </c>
      <c r="B336" s="16"/>
      <c r="C336" s="18" t="str">
        <f t="shared" si="35"/>
        <v>Showroom</v>
      </c>
      <c r="D336" s="11">
        <v>5702018068182</v>
      </c>
      <c r="E336" s="32" t="s">
        <v>788</v>
      </c>
      <c r="F336" s="9" t="s">
        <v>401</v>
      </c>
      <c r="G336" s="33" t="s">
        <v>402</v>
      </c>
      <c r="H336" s="27"/>
      <c r="I336" s="27"/>
      <c r="J336" s="12">
        <v>86.71</v>
      </c>
      <c r="K336" s="19">
        <f t="shared" si="36"/>
        <v>-4.1633029639026597E-2</v>
      </c>
      <c r="L336" s="13">
        <v>83.1</v>
      </c>
      <c r="M336" s="28">
        <v>46023</v>
      </c>
      <c r="N336" s="35">
        <v>0</v>
      </c>
      <c r="O336" s="14">
        <v>0.01</v>
      </c>
      <c r="P336" s="15">
        <f t="shared" si="37"/>
        <v>82.27</v>
      </c>
      <c r="Q336" s="16">
        <v>4</v>
      </c>
      <c r="R336" s="13">
        <v>114.99</v>
      </c>
      <c r="S336" s="13"/>
      <c r="T336" s="17">
        <f t="shared" si="38"/>
        <v>0</v>
      </c>
      <c r="U336" s="13">
        <f t="shared" si="39"/>
        <v>0</v>
      </c>
      <c r="V336" s="13">
        <f t="shared" si="40"/>
        <v>0</v>
      </c>
      <c r="W336" s="13">
        <f t="shared" si="41"/>
        <v>0</v>
      </c>
    </row>
    <row r="337" spans="1:23" ht="84" customHeight="1" x14ac:dyDescent="0.25">
      <c r="A337" s="20" t="s">
        <v>424</v>
      </c>
      <c r="B337" s="10"/>
      <c r="C337" s="18" t="str">
        <f t="shared" si="35"/>
        <v>Showroom</v>
      </c>
      <c r="D337" s="11">
        <v>5702018068427</v>
      </c>
      <c r="E337" s="32" t="s">
        <v>865</v>
      </c>
      <c r="F337" s="9" t="s">
        <v>401</v>
      </c>
      <c r="G337" s="33" t="s">
        <v>402</v>
      </c>
      <c r="H337" s="31" t="s">
        <v>5</v>
      </c>
      <c r="I337" s="27"/>
      <c r="J337" s="12">
        <v>86.71</v>
      </c>
      <c r="K337" s="19">
        <f t="shared" si="36"/>
        <v>-4.1633029639026597E-2</v>
      </c>
      <c r="L337" s="13">
        <v>83.1</v>
      </c>
      <c r="M337" s="28">
        <v>46235</v>
      </c>
      <c r="N337" s="35">
        <v>0</v>
      </c>
      <c r="O337" s="14">
        <v>0.01</v>
      </c>
      <c r="P337" s="15">
        <f t="shared" si="37"/>
        <v>82.27</v>
      </c>
      <c r="Q337" s="16">
        <v>4</v>
      </c>
      <c r="R337" s="13">
        <v>114.99</v>
      </c>
      <c r="S337" s="13"/>
      <c r="T337" s="17">
        <f t="shared" si="38"/>
        <v>0</v>
      </c>
      <c r="U337" s="13">
        <f t="shared" si="39"/>
        <v>0</v>
      </c>
      <c r="V337" s="13">
        <f t="shared" si="40"/>
        <v>0</v>
      </c>
      <c r="W337" s="13">
        <f t="shared" si="41"/>
        <v>0</v>
      </c>
    </row>
    <row r="338" spans="1:23" ht="84" customHeight="1" x14ac:dyDescent="0.25">
      <c r="A338" s="20" t="s">
        <v>421</v>
      </c>
      <c r="B338" s="10"/>
      <c r="C338" s="18" t="str">
        <f t="shared" si="35"/>
        <v>Showroom</v>
      </c>
      <c r="D338" s="11">
        <v>5702018068403</v>
      </c>
      <c r="E338" s="32" t="s">
        <v>422</v>
      </c>
      <c r="F338" s="9" t="s">
        <v>401</v>
      </c>
      <c r="G338" s="33" t="s">
        <v>402</v>
      </c>
      <c r="H338" s="31" t="s">
        <v>5</v>
      </c>
      <c r="I338" s="27"/>
      <c r="J338" s="12">
        <v>86.71</v>
      </c>
      <c r="K338" s="19">
        <f t="shared" si="36"/>
        <v>-4.1633029639026597E-2</v>
      </c>
      <c r="L338" s="13">
        <v>83.1</v>
      </c>
      <c r="M338" s="28">
        <v>46174</v>
      </c>
      <c r="N338" s="35">
        <v>0</v>
      </c>
      <c r="O338" s="14">
        <v>0.01</v>
      </c>
      <c r="P338" s="15">
        <f t="shared" si="37"/>
        <v>82.27</v>
      </c>
      <c r="Q338" s="16">
        <v>4</v>
      </c>
      <c r="R338" s="13">
        <v>114.99</v>
      </c>
      <c r="S338" s="13"/>
      <c r="T338" s="17">
        <f t="shared" si="38"/>
        <v>0</v>
      </c>
      <c r="U338" s="13">
        <f t="shared" si="39"/>
        <v>0</v>
      </c>
      <c r="V338" s="13">
        <f t="shared" si="40"/>
        <v>0</v>
      </c>
      <c r="W338" s="13">
        <f t="shared" si="41"/>
        <v>0</v>
      </c>
    </row>
    <row r="339" spans="1:23" ht="84" customHeight="1" x14ac:dyDescent="0.25">
      <c r="A339" s="20" t="s">
        <v>419</v>
      </c>
      <c r="B339" s="10"/>
      <c r="C339" s="18" t="str">
        <f t="shared" si="35"/>
        <v>Showroom</v>
      </c>
      <c r="D339" s="11">
        <v>5702018068397</v>
      </c>
      <c r="E339" s="32" t="s">
        <v>420</v>
      </c>
      <c r="F339" s="9" t="s">
        <v>401</v>
      </c>
      <c r="G339" s="33" t="s">
        <v>402</v>
      </c>
      <c r="H339" s="31" t="s">
        <v>5</v>
      </c>
      <c r="I339" s="27"/>
      <c r="J339" s="12">
        <v>86.71</v>
      </c>
      <c r="K339" s="19">
        <f t="shared" si="36"/>
        <v>-4.1633029639026597E-2</v>
      </c>
      <c r="L339" s="13">
        <v>83.1</v>
      </c>
      <c r="M339" s="28">
        <v>46174</v>
      </c>
      <c r="N339" s="35">
        <v>0</v>
      </c>
      <c r="O339" s="14">
        <v>0.01</v>
      </c>
      <c r="P339" s="15">
        <f t="shared" si="37"/>
        <v>82.27</v>
      </c>
      <c r="Q339" s="16">
        <v>4</v>
      </c>
      <c r="R339" s="13">
        <v>114.99</v>
      </c>
      <c r="S339" s="13"/>
      <c r="T339" s="17">
        <f t="shared" si="38"/>
        <v>0</v>
      </c>
      <c r="U339" s="13">
        <f t="shared" si="39"/>
        <v>0</v>
      </c>
      <c r="V339" s="13">
        <f t="shared" si="40"/>
        <v>0</v>
      </c>
      <c r="W339" s="13">
        <f t="shared" si="41"/>
        <v>0</v>
      </c>
    </row>
    <row r="340" spans="1:23" ht="84" customHeight="1" x14ac:dyDescent="0.25">
      <c r="A340" s="20" t="s">
        <v>417</v>
      </c>
      <c r="B340" s="16"/>
      <c r="C340" s="18" t="str">
        <f t="shared" si="35"/>
        <v>Showroom</v>
      </c>
      <c r="D340" s="11">
        <v>5702018068243</v>
      </c>
      <c r="E340" s="32" t="s">
        <v>792</v>
      </c>
      <c r="F340" s="9" t="s">
        <v>401</v>
      </c>
      <c r="G340" s="33" t="s">
        <v>402</v>
      </c>
      <c r="H340" s="27"/>
      <c r="I340" s="27"/>
      <c r="J340" s="12">
        <v>86.71</v>
      </c>
      <c r="K340" s="19">
        <f t="shared" si="36"/>
        <v>-4.1633029639026597E-2</v>
      </c>
      <c r="L340" s="13">
        <v>83.1</v>
      </c>
      <c r="M340" s="28">
        <v>46023</v>
      </c>
      <c r="N340" s="35">
        <v>0</v>
      </c>
      <c r="O340" s="14">
        <v>0.01</v>
      </c>
      <c r="P340" s="15">
        <f t="shared" si="37"/>
        <v>82.27</v>
      </c>
      <c r="Q340" s="16">
        <v>4</v>
      </c>
      <c r="R340" s="13">
        <v>114.99</v>
      </c>
      <c r="S340" s="13"/>
      <c r="T340" s="17">
        <f t="shared" si="38"/>
        <v>0</v>
      </c>
      <c r="U340" s="13">
        <f t="shared" si="39"/>
        <v>0</v>
      </c>
      <c r="V340" s="13">
        <f t="shared" si="40"/>
        <v>0</v>
      </c>
      <c r="W340" s="13">
        <f t="shared" si="41"/>
        <v>0</v>
      </c>
    </row>
    <row r="341" spans="1:23" ht="84" customHeight="1" x14ac:dyDescent="0.25">
      <c r="A341" s="20" t="s">
        <v>400</v>
      </c>
      <c r="B341" s="16"/>
      <c r="C341" s="18" t="str">
        <f t="shared" si="35"/>
        <v>Showroom</v>
      </c>
      <c r="D341" s="11">
        <v>5702017816043</v>
      </c>
      <c r="E341" s="32" t="s">
        <v>777</v>
      </c>
      <c r="F341" s="9" t="s">
        <v>401</v>
      </c>
      <c r="G341" s="33" t="s">
        <v>402</v>
      </c>
      <c r="H341" s="27"/>
      <c r="I341" s="27"/>
      <c r="J341" s="12">
        <v>88.23</v>
      </c>
      <c r="K341" s="19">
        <f t="shared" si="36"/>
        <v>-5.8143488609316618E-2</v>
      </c>
      <c r="L341" s="13">
        <v>83.1</v>
      </c>
      <c r="M341" s="28">
        <v>46599</v>
      </c>
      <c r="N341" s="35">
        <v>0</v>
      </c>
      <c r="O341" s="14">
        <v>0.01</v>
      </c>
      <c r="P341" s="15">
        <f t="shared" si="37"/>
        <v>82.27</v>
      </c>
      <c r="Q341" s="16">
        <v>4</v>
      </c>
      <c r="R341" s="13">
        <v>114.99</v>
      </c>
      <c r="S341" s="13"/>
      <c r="T341" s="17">
        <f t="shared" si="38"/>
        <v>0</v>
      </c>
      <c r="U341" s="13">
        <f t="shared" si="39"/>
        <v>0</v>
      </c>
      <c r="V341" s="13">
        <f t="shared" si="40"/>
        <v>0</v>
      </c>
      <c r="W341" s="13">
        <f t="shared" si="41"/>
        <v>0</v>
      </c>
    </row>
    <row r="342" spans="1:23" ht="84" customHeight="1" x14ac:dyDescent="0.25">
      <c r="A342" s="20" t="s">
        <v>414</v>
      </c>
      <c r="B342" s="16"/>
      <c r="C342" s="18" t="str">
        <f t="shared" si="35"/>
        <v>Showroom</v>
      </c>
      <c r="D342" s="11">
        <v>5702018068205</v>
      </c>
      <c r="E342" s="32" t="s">
        <v>789</v>
      </c>
      <c r="F342" s="9" t="s">
        <v>401</v>
      </c>
      <c r="G342" s="33" t="s">
        <v>402</v>
      </c>
      <c r="H342" s="27"/>
      <c r="I342" s="30" t="s">
        <v>6</v>
      </c>
      <c r="J342" s="12">
        <v>86.71</v>
      </c>
      <c r="K342" s="19">
        <f t="shared" si="36"/>
        <v>-4.1633029639026597E-2</v>
      </c>
      <c r="L342" s="13">
        <v>83.1</v>
      </c>
      <c r="M342" s="28">
        <v>46023</v>
      </c>
      <c r="N342" s="35">
        <v>0</v>
      </c>
      <c r="O342" s="14">
        <v>0.01</v>
      </c>
      <c r="P342" s="15">
        <f t="shared" si="37"/>
        <v>82.27</v>
      </c>
      <c r="Q342" s="16">
        <v>4</v>
      </c>
      <c r="R342" s="13">
        <v>114.99</v>
      </c>
      <c r="S342" s="13"/>
      <c r="T342" s="17">
        <f t="shared" si="38"/>
        <v>0</v>
      </c>
      <c r="U342" s="13">
        <f t="shared" si="39"/>
        <v>0</v>
      </c>
      <c r="V342" s="13">
        <f t="shared" si="40"/>
        <v>0</v>
      </c>
      <c r="W342" s="13">
        <f t="shared" si="41"/>
        <v>0</v>
      </c>
    </row>
    <row r="343" spans="1:23" ht="84" customHeight="1" x14ac:dyDescent="0.25">
      <c r="A343" s="20" t="s">
        <v>403</v>
      </c>
      <c r="B343" s="16"/>
      <c r="C343" s="18" t="str">
        <f t="shared" si="35"/>
        <v>Showroom</v>
      </c>
      <c r="D343" s="11">
        <v>5702017816074</v>
      </c>
      <c r="E343" s="32" t="s">
        <v>778</v>
      </c>
      <c r="F343" s="9" t="s">
        <v>401</v>
      </c>
      <c r="G343" s="33" t="s">
        <v>402</v>
      </c>
      <c r="H343" s="27"/>
      <c r="I343" s="27"/>
      <c r="J343" s="12">
        <v>88.23</v>
      </c>
      <c r="K343" s="19">
        <f t="shared" si="36"/>
        <v>-5.8143488609316618E-2</v>
      </c>
      <c r="L343" s="13">
        <v>83.1</v>
      </c>
      <c r="M343" s="28">
        <v>46599</v>
      </c>
      <c r="N343" s="35">
        <v>0</v>
      </c>
      <c r="O343" s="14">
        <v>0.01</v>
      </c>
      <c r="P343" s="15">
        <f t="shared" si="37"/>
        <v>82.27</v>
      </c>
      <c r="Q343" s="16">
        <v>4</v>
      </c>
      <c r="R343" s="13">
        <v>114.99</v>
      </c>
      <c r="S343" s="13"/>
      <c r="T343" s="17">
        <f t="shared" si="38"/>
        <v>0</v>
      </c>
      <c r="U343" s="13">
        <f t="shared" si="39"/>
        <v>0</v>
      </c>
      <c r="V343" s="13">
        <f t="shared" si="40"/>
        <v>0</v>
      </c>
      <c r="W343" s="13">
        <f t="shared" si="41"/>
        <v>0</v>
      </c>
    </row>
    <row r="344" spans="1:23" ht="84" customHeight="1" x14ac:dyDescent="0.25">
      <c r="A344" s="20" t="s">
        <v>416</v>
      </c>
      <c r="B344" s="16"/>
      <c r="C344" s="18" t="str">
        <f t="shared" si="35"/>
        <v>Showroom</v>
      </c>
      <c r="D344" s="11">
        <v>5702018068229</v>
      </c>
      <c r="E344" s="32" t="s">
        <v>791</v>
      </c>
      <c r="F344" s="9" t="s">
        <v>401</v>
      </c>
      <c r="G344" s="33" t="s">
        <v>402</v>
      </c>
      <c r="H344" s="27"/>
      <c r="I344" s="27"/>
      <c r="J344" s="12">
        <v>86.71</v>
      </c>
      <c r="K344" s="19">
        <f t="shared" si="36"/>
        <v>-4.1633029639026597E-2</v>
      </c>
      <c r="L344" s="13">
        <v>83.1</v>
      </c>
      <c r="M344" s="28">
        <v>46023</v>
      </c>
      <c r="N344" s="35">
        <v>0</v>
      </c>
      <c r="O344" s="14">
        <v>0.01</v>
      </c>
      <c r="P344" s="15">
        <f t="shared" si="37"/>
        <v>82.27</v>
      </c>
      <c r="Q344" s="16">
        <v>4</v>
      </c>
      <c r="R344" s="13">
        <v>114.99</v>
      </c>
      <c r="S344" s="13"/>
      <c r="T344" s="17">
        <f t="shared" si="38"/>
        <v>0</v>
      </c>
      <c r="U344" s="13">
        <f t="shared" si="39"/>
        <v>0</v>
      </c>
      <c r="V344" s="13">
        <f t="shared" si="40"/>
        <v>0</v>
      </c>
      <c r="W344" s="13">
        <f t="shared" si="41"/>
        <v>0</v>
      </c>
    </row>
    <row r="345" spans="1:23" ht="84" customHeight="1" x14ac:dyDescent="0.25">
      <c r="A345" s="20" t="s">
        <v>410</v>
      </c>
      <c r="B345" s="16"/>
      <c r="C345" s="18" t="str">
        <f t="shared" si="35"/>
        <v>Showroom</v>
      </c>
      <c r="D345" s="11">
        <v>5702017816159</v>
      </c>
      <c r="E345" s="32" t="s">
        <v>785</v>
      </c>
      <c r="F345" s="9" t="s">
        <v>401</v>
      </c>
      <c r="G345" s="33" t="s">
        <v>402</v>
      </c>
      <c r="H345" s="27"/>
      <c r="I345" s="27"/>
      <c r="J345" s="12">
        <v>88.23</v>
      </c>
      <c r="K345" s="19">
        <f t="shared" si="36"/>
        <v>-5.8143488609316618E-2</v>
      </c>
      <c r="L345" s="13">
        <v>83.1</v>
      </c>
      <c r="M345" s="28">
        <v>45717</v>
      </c>
      <c r="N345" s="35">
        <v>0</v>
      </c>
      <c r="O345" s="14">
        <v>0.01</v>
      </c>
      <c r="P345" s="15">
        <f t="shared" si="37"/>
        <v>82.27</v>
      </c>
      <c r="Q345" s="16">
        <v>4</v>
      </c>
      <c r="R345" s="13">
        <v>114.99</v>
      </c>
      <c r="S345" s="13"/>
      <c r="T345" s="17">
        <f t="shared" si="38"/>
        <v>0</v>
      </c>
      <c r="U345" s="13">
        <f t="shared" si="39"/>
        <v>0</v>
      </c>
      <c r="V345" s="13">
        <f t="shared" si="40"/>
        <v>0</v>
      </c>
      <c r="W345" s="13">
        <f t="shared" si="41"/>
        <v>0</v>
      </c>
    </row>
    <row r="346" spans="1:23" ht="84" customHeight="1" x14ac:dyDescent="0.25">
      <c r="A346" s="20" t="s">
        <v>412</v>
      </c>
      <c r="B346" s="16"/>
      <c r="C346" s="18" t="str">
        <f t="shared" si="35"/>
        <v>Showroom</v>
      </c>
      <c r="D346" s="11">
        <v>5702017816180</v>
      </c>
      <c r="E346" s="32" t="s">
        <v>787</v>
      </c>
      <c r="F346" s="9" t="s">
        <v>401</v>
      </c>
      <c r="G346" s="33" t="s">
        <v>402</v>
      </c>
      <c r="H346" s="27"/>
      <c r="I346" s="27"/>
      <c r="J346" s="12">
        <v>88.23</v>
      </c>
      <c r="K346" s="19">
        <f t="shared" si="36"/>
        <v>-5.8143488609316618E-2</v>
      </c>
      <c r="L346" s="13">
        <v>83.1</v>
      </c>
      <c r="M346" s="28">
        <v>45717</v>
      </c>
      <c r="N346" s="35">
        <v>0</v>
      </c>
      <c r="O346" s="14">
        <v>0.01</v>
      </c>
      <c r="P346" s="15">
        <f t="shared" si="37"/>
        <v>82.27</v>
      </c>
      <c r="Q346" s="16">
        <v>4</v>
      </c>
      <c r="R346" s="13">
        <v>114.99</v>
      </c>
      <c r="S346" s="13"/>
      <c r="T346" s="17">
        <f t="shared" si="38"/>
        <v>0</v>
      </c>
      <c r="U346" s="13">
        <f t="shared" si="39"/>
        <v>0</v>
      </c>
      <c r="V346" s="13">
        <f t="shared" si="40"/>
        <v>0</v>
      </c>
      <c r="W346" s="13">
        <f t="shared" si="41"/>
        <v>0</v>
      </c>
    </row>
    <row r="347" spans="1:23" ht="84" customHeight="1" x14ac:dyDescent="0.25">
      <c r="A347" s="20" t="s">
        <v>415</v>
      </c>
      <c r="B347" s="16"/>
      <c r="C347" s="18" t="str">
        <f t="shared" si="35"/>
        <v>Showroom</v>
      </c>
      <c r="D347" s="11">
        <v>5702018068212</v>
      </c>
      <c r="E347" s="32" t="s">
        <v>790</v>
      </c>
      <c r="F347" s="9" t="s">
        <v>401</v>
      </c>
      <c r="G347" s="33" t="s">
        <v>402</v>
      </c>
      <c r="H347" s="27"/>
      <c r="I347" s="27"/>
      <c r="J347" s="12">
        <v>86.71</v>
      </c>
      <c r="K347" s="19">
        <f t="shared" si="36"/>
        <v>-4.1633029639026597E-2</v>
      </c>
      <c r="L347" s="13">
        <v>83.1</v>
      </c>
      <c r="M347" s="28">
        <v>46023</v>
      </c>
      <c r="N347" s="35">
        <v>0</v>
      </c>
      <c r="O347" s="14">
        <v>0.01</v>
      </c>
      <c r="P347" s="15">
        <f t="shared" si="37"/>
        <v>82.27</v>
      </c>
      <c r="Q347" s="16">
        <v>4</v>
      </c>
      <c r="R347" s="13">
        <v>114.99</v>
      </c>
      <c r="S347" s="13"/>
      <c r="T347" s="17">
        <f t="shared" si="38"/>
        <v>0</v>
      </c>
      <c r="U347" s="13">
        <f t="shared" si="39"/>
        <v>0</v>
      </c>
      <c r="V347" s="13">
        <f t="shared" si="40"/>
        <v>0</v>
      </c>
      <c r="W347" s="13">
        <f t="shared" si="41"/>
        <v>0</v>
      </c>
    </row>
    <row r="348" spans="1:23" ht="84" customHeight="1" x14ac:dyDescent="0.25">
      <c r="A348" s="20" t="s">
        <v>426</v>
      </c>
      <c r="B348" s="16"/>
      <c r="C348" s="18" t="str">
        <f t="shared" si="35"/>
        <v>Showroom</v>
      </c>
      <c r="D348" s="11">
        <v>5702017816067</v>
      </c>
      <c r="E348" s="32" t="s">
        <v>796</v>
      </c>
      <c r="F348" s="9" t="s">
        <v>401</v>
      </c>
      <c r="G348" s="33" t="s">
        <v>402</v>
      </c>
      <c r="H348" s="27"/>
      <c r="I348" s="27"/>
      <c r="J348" s="12">
        <v>167.13</v>
      </c>
      <c r="K348" s="19">
        <f t="shared" si="36"/>
        <v>-5.7978818883503869E-2</v>
      </c>
      <c r="L348" s="13">
        <v>157.44</v>
      </c>
      <c r="M348" s="28">
        <v>46599</v>
      </c>
      <c r="N348" s="35">
        <v>0</v>
      </c>
      <c r="O348" s="14">
        <v>0.01</v>
      </c>
      <c r="P348" s="15">
        <f t="shared" si="37"/>
        <v>155.87</v>
      </c>
      <c r="Q348" s="16">
        <v>4</v>
      </c>
      <c r="R348" s="13">
        <v>209.99</v>
      </c>
      <c r="S348" s="13"/>
      <c r="T348" s="17">
        <f t="shared" si="38"/>
        <v>0</v>
      </c>
      <c r="U348" s="13">
        <f t="shared" si="39"/>
        <v>0</v>
      </c>
      <c r="V348" s="13">
        <f t="shared" si="40"/>
        <v>0</v>
      </c>
      <c r="W348" s="13">
        <f t="shared" si="41"/>
        <v>0</v>
      </c>
    </row>
    <row r="349" spans="1:23" ht="84" customHeight="1" x14ac:dyDescent="0.25">
      <c r="A349" s="20" t="s">
        <v>425</v>
      </c>
      <c r="B349" s="16"/>
      <c r="C349" s="18" t="str">
        <f t="shared" si="35"/>
        <v>Showroom</v>
      </c>
      <c r="D349" s="11">
        <v>5702017583976</v>
      </c>
      <c r="E349" s="32" t="s">
        <v>795</v>
      </c>
      <c r="F349" s="9" t="s">
        <v>401</v>
      </c>
      <c r="G349" s="33" t="s">
        <v>402</v>
      </c>
      <c r="H349" s="27"/>
      <c r="I349" s="27"/>
      <c r="J349" s="12">
        <v>161.78</v>
      </c>
      <c r="K349" s="19">
        <f t="shared" si="36"/>
        <v>-2.682655458029426E-2</v>
      </c>
      <c r="L349" s="13">
        <v>157.44</v>
      </c>
      <c r="M349" s="28">
        <v>45444</v>
      </c>
      <c r="N349" s="35">
        <v>0</v>
      </c>
      <c r="O349" s="14">
        <v>0.01</v>
      </c>
      <c r="P349" s="15">
        <f t="shared" si="37"/>
        <v>155.87</v>
      </c>
      <c r="Q349" s="16">
        <v>3</v>
      </c>
      <c r="R349" s="13">
        <v>209.99</v>
      </c>
      <c r="S349" s="13"/>
      <c r="T349" s="17">
        <f t="shared" si="38"/>
        <v>0</v>
      </c>
      <c r="U349" s="13">
        <f t="shared" si="39"/>
        <v>0</v>
      </c>
      <c r="V349" s="13">
        <f t="shared" si="40"/>
        <v>0</v>
      </c>
      <c r="W349" s="13">
        <f t="shared" si="41"/>
        <v>0</v>
      </c>
    </row>
    <row r="350" spans="1:23" ht="84" customHeight="1" x14ac:dyDescent="0.25">
      <c r="A350" s="20" t="s">
        <v>427</v>
      </c>
      <c r="B350" s="10"/>
      <c r="C350" s="18" t="str">
        <f t="shared" si="35"/>
        <v>Showroom</v>
      </c>
      <c r="D350" s="11">
        <v>5702018068434</v>
      </c>
      <c r="E350" s="32" t="s">
        <v>866</v>
      </c>
      <c r="F350" s="9" t="s">
        <v>401</v>
      </c>
      <c r="G350" s="33" t="s">
        <v>402</v>
      </c>
      <c r="H350" s="31" t="s">
        <v>5</v>
      </c>
      <c r="I350" s="30" t="s">
        <v>6</v>
      </c>
      <c r="J350" s="12">
        <v>179.94</v>
      </c>
      <c r="K350" s="19">
        <f t="shared" si="36"/>
        <v>-2.078470601311555E-2</v>
      </c>
      <c r="L350" s="13">
        <v>176.2</v>
      </c>
      <c r="M350" s="28">
        <v>46235</v>
      </c>
      <c r="N350" s="35">
        <v>0</v>
      </c>
      <c r="O350" s="14">
        <v>0.01</v>
      </c>
      <c r="P350" s="15">
        <f t="shared" si="37"/>
        <v>174.44</v>
      </c>
      <c r="Q350" s="16">
        <v>4</v>
      </c>
      <c r="R350" s="13">
        <v>234.99</v>
      </c>
      <c r="S350" s="13"/>
      <c r="T350" s="17">
        <f t="shared" si="38"/>
        <v>0</v>
      </c>
      <c r="U350" s="13">
        <f t="shared" si="39"/>
        <v>0</v>
      </c>
      <c r="V350" s="13">
        <f t="shared" si="40"/>
        <v>0</v>
      </c>
      <c r="W350" s="13">
        <f t="shared" si="41"/>
        <v>0</v>
      </c>
    </row>
    <row r="351" spans="1:23" ht="84" customHeight="1" x14ac:dyDescent="0.25">
      <c r="A351" s="20" t="s">
        <v>428</v>
      </c>
      <c r="B351" s="16"/>
      <c r="C351" s="18" t="str">
        <f t="shared" si="35"/>
        <v>Showroom</v>
      </c>
      <c r="D351" s="11">
        <v>5702018062951</v>
      </c>
      <c r="E351" s="32" t="s">
        <v>797</v>
      </c>
      <c r="F351" s="9" t="s">
        <v>429</v>
      </c>
      <c r="G351" s="33" t="s">
        <v>430</v>
      </c>
      <c r="H351" s="27"/>
      <c r="I351" s="27"/>
      <c r="J351" s="12">
        <v>30.34</v>
      </c>
      <c r="K351" s="19">
        <f t="shared" si="36"/>
        <v>0</v>
      </c>
      <c r="L351" s="13">
        <v>30.34</v>
      </c>
      <c r="M351" s="28">
        <v>46023</v>
      </c>
      <c r="N351" s="35">
        <v>0</v>
      </c>
      <c r="O351" s="14">
        <v>0.01</v>
      </c>
      <c r="P351" s="15">
        <f t="shared" si="37"/>
        <v>30.04</v>
      </c>
      <c r="Q351" s="16">
        <v>4</v>
      </c>
      <c r="R351" s="13">
        <v>41.99</v>
      </c>
      <c r="S351" s="13"/>
      <c r="T351" s="17">
        <f t="shared" si="38"/>
        <v>0</v>
      </c>
      <c r="U351" s="13">
        <f t="shared" si="39"/>
        <v>0</v>
      </c>
      <c r="V351" s="13">
        <f t="shared" si="40"/>
        <v>0</v>
      </c>
      <c r="W351" s="13">
        <f t="shared" si="41"/>
        <v>0</v>
      </c>
    </row>
    <row r="352" spans="1:23" ht="84" customHeight="1" x14ac:dyDescent="0.25">
      <c r="A352" s="20" t="s">
        <v>431</v>
      </c>
      <c r="B352" s="16"/>
      <c r="C352" s="18" t="str">
        <f t="shared" si="35"/>
        <v>Showroom</v>
      </c>
      <c r="D352" s="11">
        <v>5702018063064</v>
      </c>
      <c r="E352" s="32" t="s">
        <v>798</v>
      </c>
      <c r="F352" s="9" t="s">
        <v>429</v>
      </c>
      <c r="G352" s="33" t="s">
        <v>430</v>
      </c>
      <c r="H352" s="27"/>
      <c r="I352" s="27"/>
      <c r="J352" s="12">
        <v>45.52</v>
      </c>
      <c r="K352" s="19">
        <f t="shared" si="36"/>
        <v>-1.5817223198594133E-2</v>
      </c>
      <c r="L352" s="13">
        <v>44.8</v>
      </c>
      <c r="M352" s="28">
        <v>46023</v>
      </c>
      <c r="N352" s="35">
        <v>0</v>
      </c>
      <c r="O352" s="14">
        <v>0.01</v>
      </c>
      <c r="P352" s="15">
        <f t="shared" si="37"/>
        <v>44.35</v>
      </c>
      <c r="Q352" s="16">
        <v>4</v>
      </c>
      <c r="R352" s="13">
        <v>61.99</v>
      </c>
      <c r="S352" s="13"/>
      <c r="T352" s="17">
        <f t="shared" si="38"/>
        <v>0</v>
      </c>
      <c r="U352" s="13">
        <f t="shared" si="39"/>
        <v>0</v>
      </c>
      <c r="V352" s="13">
        <f t="shared" si="40"/>
        <v>0</v>
      </c>
      <c r="W352" s="13">
        <f t="shared" si="41"/>
        <v>0</v>
      </c>
    </row>
    <row r="353" spans="1:23" ht="84" customHeight="1" x14ac:dyDescent="0.25">
      <c r="A353" s="20" t="s">
        <v>432</v>
      </c>
      <c r="B353" s="16"/>
      <c r="C353" s="18" t="str">
        <f t="shared" si="35"/>
        <v>Showroom</v>
      </c>
      <c r="D353" s="11">
        <v>5702018063019</v>
      </c>
      <c r="E353" s="32" t="s">
        <v>799</v>
      </c>
      <c r="F353" s="9" t="s">
        <v>429</v>
      </c>
      <c r="G353" s="33" t="s">
        <v>430</v>
      </c>
      <c r="H353" s="27"/>
      <c r="I353" s="27"/>
      <c r="J353" s="12">
        <v>61.42</v>
      </c>
      <c r="K353" s="19">
        <f t="shared" si="36"/>
        <v>-3.5167697818300314E-2</v>
      </c>
      <c r="L353" s="13">
        <v>59.26</v>
      </c>
      <c r="M353" s="28">
        <v>46023</v>
      </c>
      <c r="N353" s="35">
        <v>0</v>
      </c>
      <c r="O353" s="14">
        <v>0.01</v>
      </c>
      <c r="P353" s="15">
        <f t="shared" si="37"/>
        <v>58.67</v>
      </c>
      <c r="Q353" s="16">
        <v>4</v>
      </c>
      <c r="R353" s="13">
        <v>81.99</v>
      </c>
      <c r="S353" s="13"/>
      <c r="T353" s="17">
        <f t="shared" si="38"/>
        <v>0</v>
      </c>
      <c r="U353" s="13">
        <f t="shared" si="39"/>
        <v>0</v>
      </c>
      <c r="V353" s="13">
        <f t="shared" si="40"/>
        <v>0</v>
      </c>
      <c r="W353" s="13">
        <f t="shared" si="41"/>
        <v>0</v>
      </c>
    </row>
    <row r="354" spans="1:23" ht="84" customHeight="1" x14ac:dyDescent="0.25">
      <c r="A354" s="20" t="s">
        <v>433</v>
      </c>
      <c r="B354" s="16"/>
      <c r="C354" s="18" t="str">
        <f t="shared" si="35"/>
        <v>Showroom</v>
      </c>
      <c r="D354" s="11">
        <v>5702018063071</v>
      </c>
      <c r="E354" s="32" t="s">
        <v>800</v>
      </c>
      <c r="F354" s="9" t="s">
        <v>429</v>
      </c>
      <c r="G354" s="33" t="s">
        <v>430</v>
      </c>
      <c r="H354" s="27"/>
      <c r="I354" s="27"/>
      <c r="J354" s="12">
        <v>61.42</v>
      </c>
      <c r="K354" s="19">
        <f t="shared" si="36"/>
        <v>-3.5167697818300314E-2</v>
      </c>
      <c r="L354" s="13">
        <v>59.26</v>
      </c>
      <c r="M354" s="28">
        <v>46023</v>
      </c>
      <c r="N354" s="35">
        <v>0</v>
      </c>
      <c r="O354" s="14">
        <v>0.01</v>
      </c>
      <c r="P354" s="15">
        <f t="shared" si="37"/>
        <v>58.67</v>
      </c>
      <c r="Q354" s="16">
        <v>4</v>
      </c>
      <c r="R354" s="13">
        <v>81.99</v>
      </c>
      <c r="S354" s="13"/>
      <c r="T354" s="17">
        <f t="shared" si="38"/>
        <v>0</v>
      </c>
      <c r="U354" s="13">
        <f t="shared" si="39"/>
        <v>0</v>
      </c>
      <c r="V354" s="13">
        <f t="shared" si="40"/>
        <v>0</v>
      </c>
      <c r="W354" s="13">
        <f t="shared" si="41"/>
        <v>0</v>
      </c>
    </row>
    <row r="355" spans="1:23" ht="84" customHeight="1" x14ac:dyDescent="0.25">
      <c r="A355" s="20" t="s">
        <v>434</v>
      </c>
      <c r="B355" s="16"/>
      <c r="C355" s="18" t="str">
        <f t="shared" si="35"/>
        <v>Showroom</v>
      </c>
      <c r="D355" s="11">
        <v>5702017584317</v>
      </c>
      <c r="E355" s="32" t="s">
        <v>801</v>
      </c>
      <c r="F355" s="9" t="s">
        <v>429</v>
      </c>
      <c r="G355" s="33" t="s">
        <v>430</v>
      </c>
      <c r="H355" s="27"/>
      <c r="I355" s="27"/>
      <c r="J355" s="12">
        <v>95.58</v>
      </c>
      <c r="K355" s="19">
        <f t="shared" si="36"/>
        <v>-5.5032433563507066E-2</v>
      </c>
      <c r="L355" s="13">
        <v>90.32</v>
      </c>
      <c r="M355" s="28">
        <v>45292</v>
      </c>
      <c r="N355" s="35">
        <v>0</v>
      </c>
      <c r="O355" s="14">
        <v>0.01</v>
      </c>
      <c r="P355" s="15">
        <f t="shared" si="37"/>
        <v>89.42</v>
      </c>
      <c r="Q355" s="16">
        <v>8</v>
      </c>
      <c r="R355" s="13">
        <v>124.99</v>
      </c>
      <c r="S355" s="13"/>
      <c r="T355" s="17">
        <f t="shared" si="38"/>
        <v>0</v>
      </c>
      <c r="U355" s="13">
        <f t="shared" si="39"/>
        <v>0</v>
      </c>
      <c r="V355" s="13">
        <f t="shared" si="40"/>
        <v>0</v>
      </c>
      <c r="W355" s="13">
        <f t="shared" si="41"/>
        <v>0</v>
      </c>
    </row>
    <row r="356" spans="1:23" ht="84" customHeight="1" x14ac:dyDescent="0.25">
      <c r="A356" s="20" t="s">
        <v>435</v>
      </c>
      <c r="B356" s="16"/>
      <c r="C356" s="18" t="str">
        <f t="shared" si="35"/>
        <v>Showroom</v>
      </c>
      <c r="D356" s="11">
        <v>5702018062968</v>
      </c>
      <c r="E356" s="32" t="s">
        <v>802</v>
      </c>
      <c r="F356" s="9" t="s">
        <v>429</v>
      </c>
      <c r="G356" s="33" t="s">
        <v>430</v>
      </c>
      <c r="H356" s="27"/>
      <c r="I356" s="27"/>
      <c r="J356" s="12">
        <v>90.33</v>
      </c>
      <c r="K356" s="19">
        <f t="shared" si="36"/>
        <v>0</v>
      </c>
      <c r="L356" s="13">
        <v>90.33</v>
      </c>
      <c r="M356" s="28">
        <v>46023</v>
      </c>
      <c r="N356" s="35">
        <v>0</v>
      </c>
      <c r="O356" s="14">
        <v>0.01</v>
      </c>
      <c r="P356" s="15">
        <f t="shared" si="37"/>
        <v>89.43</v>
      </c>
      <c r="Q356" s="16">
        <v>6</v>
      </c>
      <c r="R356" s="13">
        <v>124.99</v>
      </c>
      <c r="S356" s="13"/>
      <c r="T356" s="17">
        <f t="shared" si="38"/>
        <v>0</v>
      </c>
      <c r="U356" s="13">
        <f t="shared" si="39"/>
        <v>0</v>
      </c>
      <c r="V356" s="13">
        <f t="shared" si="40"/>
        <v>0</v>
      </c>
      <c r="W356" s="13">
        <f t="shared" si="41"/>
        <v>0</v>
      </c>
    </row>
    <row r="357" spans="1:23" ht="84" customHeight="1" x14ac:dyDescent="0.25">
      <c r="A357" s="20" t="s">
        <v>437</v>
      </c>
      <c r="B357" s="16"/>
      <c r="C357" s="18" t="str">
        <f t="shared" si="35"/>
        <v>Showroom</v>
      </c>
      <c r="D357" s="11">
        <v>5702018062975</v>
      </c>
      <c r="E357" s="32" t="s">
        <v>804</v>
      </c>
      <c r="F357" s="9" t="s">
        <v>429</v>
      </c>
      <c r="G357" s="33" t="s">
        <v>430</v>
      </c>
      <c r="H357" s="31" t="s">
        <v>5</v>
      </c>
      <c r="I357" s="27"/>
      <c r="J357" s="12">
        <v>127.46</v>
      </c>
      <c r="K357" s="19">
        <f t="shared" si="36"/>
        <v>0</v>
      </c>
      <c r="L357" s="13">
        <v>127.46</v>
      </c>
      <c r="M357" s="28">
        <v>46139</v>
      </c>
      <c r="N357" s="35">
        <v>0</v>
      </c>
      <c r="O357" s="14">
        <v>0.01</v>
      </c>
      <c r="P357" s="15">
        <f t="shared" si="37"/>
        <v>126.19</v>
      </c>
      <c r="Q357" s="16">
        <v>4</v>
      </c>
      <c r="R357" s="13">
        <v>169.99</v>
      </c>
      <c r="S357" s="13"/>
      <c r="T357" s="17">
        <f t="shared" si="38"/>
        <v>0</v>
      </c>
      <c r="U357" s="13">
        <f t="shared" si="39"/>
        <v>0</v>
      </c>
      <c r="V357" s="13">
        <f t="shared" si="40"/>
        <v>0</v>
      </c>
      <c r="W357" s="13">
        <f t="shared" si="41"/>
        <v>0</v>
      </c>
    </row>
    <row r="358" spans="1:23" ht="84" customHeight="1" x14ac:dyDescent="0.25">
      <c r="A358" s="20" t="s">
        <v>436</v>
      </c>
      <c r="B358" s="16"/>
      <c r="C358" s="18" t="str">
        <f t="shared" si="35"/>
        <v>Showroom</v>
      </c>
      <c r="D358" s="11">
        <v>5702017901213</v>
      </c>
      <c r="E358" s="32" t="s">
        <v>803</v>
      </c>
      <c r="F358" s="9" t="s">
        <v>429</v>
      </c>
      <c r="G358" s="33" t="s">
        <v>430</v>
      </c>
      <c r="H358" s="27"/>
      <c r="I358" s="27"/>
      <c r="J358" s="12">
        <v>136.74</v>
      </c>
      <c r="K358" s="19">
        <f t="shared" si="36"/>
        <v>-6.7866023109551032E-2</v>
      </c>
      <c r="L358" s="13">
        <v>127.46</v>
      </c>
      <c r="M358" s="28">
        <v>45870</v>
      </c>
      <c r="N358" s="35">
        <v>0</v>
      </c>
      <c r="O358" s="14">
        <v>0.01</v>
      </c>
      <c r="P358" s="15">
        <f t="shared" si="37"/>
        <v>126.19</v>
      </c>
      <c r="Q358" s="16">
        <v>8</v>
      </c>
      <c r="R358" s="13">
        <v>169.99</v>
      </c>
      <c r="S358" s="13"/>
      <c r="T358" s="17">
        <f t="shared" si="38"/>
        <v>0</v>
      </c>
      <c r="U358" s="13">
        <f t="shared" si="39"/>
        <v>0</v>
      </c>
      <c r="V358" s="13">
        <f t="shared" si="40"/>
        <v>0</v>
      </c>
      <c r="W358" s="13">
        <f t="shared" si="41"/>
        <v>0</v>
      </c>
    </row>
    <row r="359" spans="1:23" ht="84" customHeight="1" x14ac:dyDescent="0.25">
      <c r="A359" s="20" t="s">
        <v>438</v>
      </c>
      <c r="B359" s="16"/>
      <c r="C359" s="18" t="str">
        <f t="shared" si="35"/>
        <v>Showroom</v>
      </c>
      <c r="D359" s="11">
        <v>5702018063026</v>
      </c>
      <c r="E359" s="32" t="s">
        <v>805</v>
      </c>
      <c r="F359" s="9" t="s">
        <v>429</v>
      </c>
      <c r="G359" s="33" t="s">
        <v>430</v>
      </c>
      <c r="H359" s="31" t="s">
        <v>5</v>
      </c>
      <c r="I359" s="27"/>
      <c r="J359" s="12">
        <v>142.44</v>
      </c>
      <c r="K359" s="19">
        <f t="shared" si="36"/>
        <v>0</v>
      </c>
      <c r="L359" s="13">
        <v>142.44</v>
      </c>
      <c r="M359" s="28">
        <v>46139</v>
      </c>
      <c r="N359" s="35">
        <v>0</v>
      </c>
      <c r="O359" s="14">
        <v>0.01</v>
      </c>
      <c r="P359" s="15">
        <f t="shared" si="37"/>
        <v>141.02000000000001</v>
      </c>
      <c r="Q359" s="16">
        <v>6</v>
      </c>
      <c r="R359" s="13">
        <v>189.99</v>
      </c>
      <c r="S359" s="13"/>
      <c r="T359" s="17">
        <f t="shared" si="38"/>
        <v>0</v>
      </c>
      <c r="U359" s="13">
        <f t="shared" si="39"/>
        <v>0</v>
      </c>
      <c r="V359" s="13">
        <f t="shared" si="40"/>
        <v>0</v>
      </c>
      <c r="W359" s="13">
        <f t="shared" si="41"/>
        <v>0</v>
      </c>
    </row>
    <row r="360" spans="1:23" ht="84" customHeight="1" x14ac:dyDescent="0.25">
      <c r="A360" s="20" t="s">
        <v>440</v>
      </c>
      <c r="B360" s="10"/>
      <c r="C360" s="18" t="str">
        <f t="shared" si="35"/>
        <v>Showroom</v>
      </c>
      <c r="D360" s="11">
        <v>5702018063088</v>
      </c>
      <c r="E360" s="32" t="s">
        <v>861</v>
      </c>
      <c r="F360" s="9" t="s">
        <v>429</v>
      </c>
      <c r="G360" s="33" t="s">
        <v>430</v>
      </c>
      <c r="H360" s="31" t="s">
        <v>5</v>
      </c>
      <c r="I360" s="27"/>
      <c r="J360" s="12">
        <v>164.94</v>
      </c>
      <c r="K360" s="19">
        <f t="shared" si="36"/>
        <v>-4.5471080392870178E-2</v>
      </c>
      <c r="L360" s="13">
        <v>157.44</v>
      </c>
      <c r="M360" s="28">
        <v>46235</v>
      </c>
      <c r="N360" s="35">
        <v>0</v>
      </c>
      <c r="O360" s="14">
        <v>0.01</v>
      </c>
      <c r="P360" s="15">
        <f t="shared" si="37"/>
        <v>155.87</v>
      </c>
      <c r="Q360" s="16">
        <v>6</v>
      </c>
      <c r="R360" s="13">
        <v>209.99</v>
      </c>
      <c r="S360" s="13"/>
      <c r="T360" s="17">
        <f t="shared" si="38"/>
        <v>0</v>
      </c>
      <c r="U360" s="13">
        <f t="shared" si="39"/>
        <v>0</v>
      </c>
      <c r="V360" s="13">
        <f t="shared" si="40"/>
        <v>0</v>
      </c>
      <c r="W360" s="13">
        <f t="shared" si="41"/>
        <v>0</v>
      </c>
    </row>
    <row r="361" spans="1:23" ht="84" customHeight="1" x14ac:dyDescent="0.25">
      <c r="A361" s="20" t="s">
        <v>439</v>
      </c>
      <c r="B361" s="16"/>
      <c r="C361" s="18" t="str">
        <f t="shared" si="35"/>
        <v>Showroom</v>
      </c>
      <c r="D361" s="11">
        <v>5702018062982</v>
      </c>
      <c r="E361" s="32" t="s">
        <v>806</v>
      </c>
      <c r="F361" s="9" t="s">
        <v>429</v>
      </c>
      <c r="G361" s="33" t="s">
        <v>430</v>
      </c>
      <c r="H361" s="31" t="s">
        <v>5</v>
      </c>
      <c r="I361" s="27"/>
      <c r="J361" s="12">
        <v>164.94</v>
      </c>
      <c r="K361" s="19">
        <f t="shared" si="36"/>
        <v>-4.5471080392870178E-2</v>
      </c>
      <c r="L361" s="13">
        <v>157.44</v>
      </c>
      <c r="M361" s="28">
        <v>46139</v>
      </c>
      <c r="N361" s="35">
        <v>0</v>
      </c>
      <c r="O361" s="14">
        <v>0.01</v>
      </c>
      <c r="P361" s="15">
        <f t="shared" si="37"/>
        <v>155.87</v>
      </c>
      <c r="Q361" s="16">
        <v>4</v>
      </c>
      <c r="R361" s="13">
        <v>209.99</v>
      </c>
      <c r="S361" s="13"/>
      <c r="T361" s="17">
        <f t="shared" si="38"/>
        <v>0</v>
      </c>
      <c r="U361" s="13">
        <f t="shared" si="39"/>
        <v>0</v>
      </c>
      <c r="V361" s="13">
        <f t="shared" si="40"/>
        <v>0</v>
      </c>
      <c r="W361" s="13">
        <f t="shared" si="41"/>
        <v>0</v>
      </c>
    </row>
    <row r="362" spans="1:23" ht="84" customHeight="1" x14ac:dyDescent="0.25">
      <c r="A362" s="20" t="s">
        <v>441</v>
      </c>
      <c r="B362" s="16"/>
      <c r="C362" s="18" t="str">
        <f t="shared" si="35"/>
        <v>Showroom</v>
      </c>
      <c r="D362" s="11">
        <v>5702017829968</v>
      </c>
      <c r="E362" s="32" t="s">
        <v>807</v>
      </c>
      <c r="F362" s="9" t="s">
        <v>429</v>
      </c>
      <c r="G362" s="33" t="s">
        <v>430</v>
      </c>
      <c r="H362" s="31" t="s">
        <v>5</v>
      </c>
      <c r="I362" s="27"/>
      <c r="J362" s="12">
        <v>205.11</v>
      </c>
      <c r="K362" s="19">
        <f t="shared" si="36"/>
        <v>-8.6197650041441198E-2</v>
      </c>
      <c r="L362" s="13">
        <v>187.43</v>
      </c>
      <c r="M362" s="28">
        <v>46266</v>
      </c>
      <c r="N362" s="35">
        <v>0</v>
      </c>
      <c r="O362" s="14">
        <v>0.01</v>
      </c>
      <c r="P362" s="15">
        <f t="shared" si="37"/>
        <v>185.56</v>
      </c>
      <c r="Q362" s="16">
        <v>3</v>
      </c>
      <c r="R362" s="13">
        <v>249.99</v>
      </c>
      <c r="S362" s="13"/>
      <c r="T362" s="17">
        <f t="shared" si="38"/>
        <v>0</v>
      </c>
      <c r="U362" s="13">
        <f t="shared" si="39"/>
        <v>0</v>
      </c>
      <c r="V362" s="13">
        <f t="shared" si="40"/>
        <v>0</v>
      </c>
      <c r="W362" s="13">
        <f t="shared" si="41"/>
        <v>0</v>
      </c>
    </row>
    <row r="363" spans="1:23" ht="84" customHeight="1" x14ac:dyDescent="0.25">
      <c r="A363" s="20" t="s">
        <v>442</v>
      </c>
      <c r="B363" s="16"/>
      <c r="C363" s="18" t="str">
        <f t="shared" si="35"/>
        <v>Showroom</v>
      </c>
      <c r="D363" s="11">
        <v>5702018062999</v>
      </c>
      <c r="E363" s="32" t="s">
        <v>808</v>
      </c>
      <c r="F363" s="9" t="s">
        <v>429</v>
      </c>
      <c r="G363" s="33" t="s">
        <v>430</v>
      </c>
      <c r="H363" s="27"/>
      <c r="I363" s="30" t="s">
        <v>6</v>
      </c>
      <c r="J363" s="12">
        <v>209.92</v>
      </c>
      <c r="K363" s="19">
        <f t="shared" si="36"/>
        <v>-1.781631097560965E-2</v>
      </c>
      <c r="L363" s="13">
        <v>206.18</v>
      </c>
      <c r="M363" s="28">
        <v>46023</v>
      </c>
      <c r="N363" s="35">
        <v>0</v>
      </c>
      <c r="O363" s="14">
        <v>0.01</v>
      </c>
      <c r="P363" s="15">
        <f t="shared" si="37"/>
        <v>204.12</v>
      </c>
      <c r="Q363" s="16">
        <v>4</v>
      </c>
      <c r="R363" s="13">
        <v>274.99</v>
      </c>
      <c r="S363" s="13"/>
      <c r="T363" s="17">
        <f t="shared" si="38"/>
        <v>0</v>
      </c>
      <c r="U363" s="13">
        <f t="shared" si="39"/>
        <v>0</v>
      </c>
      <c r="V363" s="13">
        <f t="shared" si="40"/>
        <v>0</v>
      </c>
      <c r="W363" s="13">
        <f t="shared" si="41"/>
        <v>0</v>
      </c>
    </row>
    <row r="364" spans="1:23" ht="84" customHeight="1" x14ac:dyDescent="0.25">
      <c r="A364" s="20" t="s">
        <v>443</v>
      </c>
      <c r="B364" s="16"/>
      <c r="C364" s="18" t="str">
        <f t="shared" si="35"/>
        <v>Showroom</v>
      </c>
      <c r="D364" s="11">
        <v>5702018063033</v>
      </c>
      <c r="E364" s="32" t="s">
        <v>809</v>
      </c>
      <c r="F364" s="9" t="s">
        <v>429</v>
      </c>
      <c r="G364" s="33" t="s">
        <v>430</v>
      </c>
      <c r="H364" s="31" t="s">
        <v>5</v>
      </c>
      <c r="I364" s="27"/>
      <c r="J364" s="12">
        <v>239.92</v>
      </c>
      <c r="K364" s="19">
        <f t="shared" si="36"/>
        <v>0</v>
      </c>
      <c r="L364" s="13">
        <v>239.92</v>
      </c>
      <c r="M364" s="28">
        <v>46139</v>
      </c>
      <c r="N364" s="35">
        <v>0</v>
      </c>
      <c r="O364" s="14">
        <v>0.01</v>
      </c>
      <c r="P364" s="15">
        <f t="shared" si="37"/>
        <v>237.52</v>
      </c>
      <c r="Q364" s="16">
        <v>3</v>
      </c>
      <c r="R364" s="13">
        <v>319.99</v>
      </c>
      <c r="S364" s="13"/>
      <c r="T364" s="17">
        <f t="shared" si="38"/>
        <v>0</v>
      </c>
      <c r="U364" s="13">
        <f t="shared" si="39"/>
        <v>0</v>
      </c>
      <c r="V364" s="13">
        <f t="shared" si="40"/>
        <v>0</v>
      </c>
      <c r="W364" s="13">
        <f t="shared" si="41"/>
        <v>0</v>
      </c>
    </row>
    <row r="365" spans="1:23" ht="84" customHeight="1" x14ac:dyDescent="0.25">
      <c r="A365" s="20" t="s">
        <v>444</v>
      </c>
      <c r="B365" s="16"/>
      <c r="C365" s="18" t="str">
        <f t="shared" si="35"/>
        <v>Showroom</v>
      </c>
      <c r="D365" s="11">
        <v>5702017584379</v>
      </c>
      <c r="E365" s="32" t="s">
        <v>810</v>
      </c>
      <c r="F365" s="9" t="s">
        <v>429</v>
      </c>
      <c r="G365" s="33" t="s">
        <v>430</v>
      </c>
      <c r="H365" s="27"/>
      <c r="I365" s="27"/>
      <c r="J365" s="12">
        <v>337.84</v>
      </c>
      <c r="K365" s="19">
        <f t="shared" si="36"/>
        <v>-6.7901965427421218E-2</v>
      </c>
      <c r="L365" s="13">
        <v>314.89999999999998</v>
      </c>
      <c r="M365" s="28">
        <v>45352</v>
      </c>
      <c r="N365" s="35">
        <v>0</v>
      </c>
      <c r="O365" s="14">
        <v>0.01</v>
      </c>
      <c r="P365" s="15">
        <f t="shared" si="37"/>
        <v>311.75</v>
      </c>
      <c r="Q365" s="16">
        <v>3</v>
      </c>
      <c r="R365" s="13">
        <v>419.99</v>
      </c>
      <c r="S365" s="13"/>
      <c r="T365" s="17">
        <f t="shared" si="38"/>
        <v>0</v>
      </c>
      <c r="U365" s="13">
        <f t="shared" si="39"/>
        <v>0</v>
      </c>
      <c r="V365" s="13">
        <f t="shared" si="40"/>
        <v>0</v>
      </c>
      <c r="W365" s="13">
        <f t="shared" si="41"/>
        <v>0</v>
      </c>
    </row>
    <row r="366" spans="1:23" ht="84" customHeight="1" x14ac:dyDescent="0.25">
      <c r="A366" s="20" t="s">
        <v>445</v>
      </c>
      <c r="B366" s="16"/>
      <c r="C366" s="18" t="str">
        <f t="shared" si="35"/>
        <v>Showroom</v>
      </c>
      <c r="D366" s="11">
        <v>5702018063040</v>
      </c>
      <c r="E366" s="32" t="s">
        <v>811</v>
      </c>
      <c r="F366" s="9" t="s">
        <v>429</v>
      </c>
      <c r="G366" s="33" t="s">
        <v>430</v>
      </c>
      <c r="H366" s="31" t="s">
        <v>5</v>
      </c>
      <c r="I366" s="27"/>
      <c r="J366" s="12">
        <v>437.67</v>
      </c>
      <c r="K366" s="19">
        <f t="shared" si="36"/>
        <v>-1.7547467269860895E-2</v>
      </c>
      <c r="L366" s="13">
        <v>429.99</v>
      </c>
      <c r="M366" s="28">
        <v>46139</v>
      </c>
      <c r="N366" s="35">
        <v>0</v>
      </c>
      <c r="O366" s="14">
        <v>0.01</v>
      </c>
      <c r="P366" s="15">
        <f t="shared" si="37"/>
        <v>425.69</v>
      </c>
      <c r="Q366" s="16">
        <v>3</v>
      </c>
      <c r="R366" s="13">
        <v>559.99</v>
      </c>
      <c r="S366" s="13"/>
      <c r="T366" s="17">
        <f t="shared" si="38"/>
        <v>0</v>
      </c>
      <c r="U366" s="13">
        <f t="shared" si="39"/>
        <v>0</v>
      </c>
      <c r="V366" s="13">
        <f t="shared" si="40"/>
        <v>0</v>
      </c>
      <c r="W366" s="13">
        <f t="shared" si="41"/>
        <v>0</v>
      </c>
    </row>
    <row r="367" spans="1:23" ht="84" customHeight="1" x14ac:dyDescent="0.25">
      <c r="A367" s="20" t="s">
        <v>446</v>
      </c>
      <c r="B367" s="16"/>
      <c r="C367" s="18" t="str">
        <f t="shared" si="35"/>
        <v>Showroom</v>
      </c>
      <c r="D367" s="11">
        <v>5702018063057</v>
      </c>
      <c r="E367" s="32" t="s">
        <v>812</v>
      </c>
      <c r="F367" s="9" t="s">
        <v>429</v>
      </c>
      <c r="G367" s="33" t="s">
        <v>430</v>
      </c>
      <c r="H367" s="31" t="s">
        <v>5</v>
      </c>
      <c r="I367" s="27"/>
      <c r="J367" s="12">
        <v>506.77</v>
      </c>
      <c r="K367" s="19">
        <f t="shared" si="36"/>
        <v>-1.5154803954456675E-2</v>
      </c>
      <c r="L367" s="13">
        <v>499.09</v>
      </c>
      <c r="M367" s="28">
        <v>46139</v>
      </c>
      <c r="N367" s="35">
        <v>0</v>
      </c>
      <c r="O367" s="14">
        <v>0.01</v>
      </c>
      <c r="P367" s="15">
        <f t="shared" si="37"/>
        <v>494.1</v>
      </c>
      <c r="Q367" s="16">
        <v>1</v>
      </c>
      <c r="R367" s="13">
        <v>649.99</v>
      </c>
      <c r="S367" s="13"/>
      <c r="T367" s="17">
        <f t="shared" si="38"/>
        <v>0</v>
      </c>
      <c r="U367" s="13">
        <f t="shared" si="39"/>
        <v>0</v>
      </c>
      <c r="V367" s="13">
        <f t="shared" si="40"/>
        <v>0</v>
      </c>
      <c r="W367" s="13">
        <f t="shared" si="41"/>
        <v>0</v>
      </c>
    </row>
    <row r="368" spans="1:23" ht="84" customHeight="1" x14ac:dyDescent="0.25">
      <c r="A368" s="20" t="s">
        <v>447</v>
      </c>
      <c r="B368" s="10"/>
      <c r="C368" s="18" t="str">
        <f t="shared" si="35"/>
        <v>Showroom</v>
      </c>
      <c r="D368" s="11">
        <v>5702018063118</v>
      </c>
      <c r="E368" s="32" t="s">
        <v>862</v>
      </c>
      <c r="F368" s="9" t="s">
        <v>429</v>
      </c>
      <c r="G368" s="33" t="s">
        <v>430</v>
      </c>
      <c r="H368" s="31" t="s">
        <v>5</v>
      </c>
      <c r="I368" s="27"/>
      <c r="J368" s="12">
        <v>537.48</v>
      </c>
      <c r="K368" s="19">
        <f t="shared" si="36"/>
        <v>-1.4288903773163719E-2</v>
      </c>
      <c r="L368" s="13">
        <v>529.79999999999995</v>
      </c>
      <c r="M368" s="28">
        <v>46235</v>
      </c>
      <c r="N368" s="35">
        <v>0</v>
      </c>
      <c r="O368" s="14">
        <v>0.01</v>
      </c>
      <c r="P368" s="15">
        <f t="shared" si="37"/>
        <v>524.5</v>
      </c>
      <c r="Q368" s="16">
        <v>1</v>
      </c>
      <c r="R368" s="13">
        <v>689.99</v>
      </c>
      <c r="S368" s="13"/>
      <c r="T368" s="17">
        <f t="shared" si="38"/>
        <v>0</v>
      </c>
      <c r="U368" s="13">
        <f t="shared" si="39"/>
        <v>0</v>
      </c>
      <c r="V368" s="13">
        <f t="shared" si="40"/>
        <v>0</v>
      </c>
      <c r="W368" s="13">
        <f t="shared" si="41"/>
        <v>0</v>
      </c>
    </row>
    <row r="369" spans="1:23" ht="84" customHeight="1" x14ac:dyDescent="0.25">
      <c r="A369" s="20" t="s">
        <v>448</v>
      </c>
      <c r="B369" s="10"/>
      <c r="C369" s="18" t="str">
        <f t="shared" si="35"/>
        <v>Showroom</v>
      </c>
      <c r="D369" s="11">
        <v>5702018063125</v>
      </c>
      <c r="E369" s="32" t="s">
        <v>863</v>
      </c>
      <c r="F369" s="9" t="s">
        <v>429</v>
      </c>
      <c r="G369" s="33" t="s">
        <v>430</v>
      </c>
      <c r="H369" s="31" t="s">
        <v>5</v>
      </c>
      <c r="I369" s="27"/>
      <c r="J369" s="12">
        <v>575.87</v>
      </c>
      <c r="K369" s="19">
        <f t="shared" si="36"/>
        <v>-2.6672686543838031E-2</v>
      </c>
      <c r="L369" s="13">
        <v>560.51</v>
      </c>
      <c r="M369" s="28">
        <v>46235</v>
      </c>
      <c r="N369" s="35">
        <v>0</v>
      </c>
      <c r="O369" s="14">
        <v>0.01</v>
      </c>
      <c r="P369" s="15">
        <f t="shared" si="37"/>
        <v>554.9</v>
      </c>
      <c r="Q369" s="16">
        <v>1</v>
      </c>
      <c r="R369" s="13">
        <v>729.99</v>
      </c>
      <c r="S369" s="13"/>
      <c r="T369" s="17">
        <f t="shared" si="38"/>
        <v>0</v>
      </c>
      <c r="U369" s="13">
        <f t="shared" si="39"/>
        <v>0</v>
      </c>
      <c r="V369" s="13">
        <f t="shared" si="40"/>
        <v>0</v>
      </c>
      <c r="W369" s="13">
        <f t="shared" si="41"/>
        <v>0</v>
      </c>
    </row>
    <row r="370" spans="1:23" ht="84" customHeight="1" x14ac:dyDescent="0.25">
      <c r="A370" s="20" t="s">
        <v>449</v>
      </c>
      <c r="B370" s="10"/>
      <c r="C370" s="18" t="str">
        <f t="shared" si="35"/>
        <v>Showroom</v>
      </c>
      <c r="D370" s="11">
        <v>5702018063101</v>
      </c>
      <c r="E370" s="32" t="s">
        <v>864</v>
      </c>
      <c r="F370" s="9" t="s">
        <v>429</v>
      </c>
      <c r="G370" s="33" t="s">
        <v>430</v>
      </c>
      <c r="H370" s="31" t="s">
        <v>5</v>
      </c>
      <c r="I370" s="27"/>
      <c r="J370" s="12">
        <v>675.69</v>
      </c>
      <c r="K370" s="19">
        <f t="shared" si="36"/>
        <v>-1.1366159037428547E-2</v>
      </c>
      <c r="L370" s="13">
        <v>668.01</v>
      </c>
      <c r="M370" s="28">
        <v>46235</v>
      </c>
      <c r="N370" s="35">
        <v>0</v>
      </c>
      <c r="O370" s="14">
        <v>0.01</v>
      </c>
      <c r="P370" s="15">
        <f t="shared" si="37"/>
        <v>661.33</v>
      </c>
      <c r="Q370" s="16">
        <v>1</v>
      </c>
      <c r="R370" s="13">
        <v>869.99</v>
      </c>
      <c r="S370" s="13"/>
      <c r="T370" s="17">
        <f t="shared" si="38"/>
        <v>0</v>
      </c>
      <c r="U370" s="13">
        <f t="shared" si="39"/>
        <v>0</v>
      </c>
      <c r="V370" s="13">
        <f t="shared" si="40"/>
        <v>0</v>
      </c>
      <c r="W370" s="13">
        <f t="shared" si="41"/>
        <v>0</v>
      </c>
    </row>
    <row r="371" spans="1:23" ht="84" customHeight="1" x14ac:dyDescent="0.25">
      <c r="A371" s="20" t="s">
        <v>453</v>
      </c>
      <c r="B371" s="16"/>
      <c r="C371" s="18" t="str">
        <f t="shared" si="35"/>
        <v>Showroom</v>
      </c>
      <c r="D371" s="11">
        <v>5702018063187</v>
      </c>
      <c r="E371" s="32" t="s">
        <v>814</v>
      </c>
      <c r="F371" s="9" t="s">
        <v>454</v>
      </c>
      <c r="G371" s="33" t="s">
        <v>452</v>
      </c>
      <c r="H371" s="27"/>
      <c r="I371" s="27"/>
      <c r="J371" s="12">
        <v>30.34</v>
      </c>
      <c r="K371" s="19">
        <f t="shared" si="36"/>
        <v>0</v>
      </c>
      <c r="L371" s="13">
        <v>30.34</v>
      </c>
      <c r="M371" s="28">
        <v>46023</v>
      </c>
      <c r="N371" s="35">
        <v>0</v>
      </c>
      <c r="O371" s="14">
        <v>0.01</v>
      </c>
      <c r="P371" s="15">
        <f t="shared" si="37"/>
        <v>30.04</v>
      </c>
      <c r="Q371" s="16">
        <v>4</v>
      </c>
      <c r="R371" s="13">
        <v>41.99</v>
      </c>
      <c r="S371" s="13"/>
      <c r="T371" s="17">
        <f t="shared" si="38"/>
        <v>0</v>
      </c>
      <c r="U371" s="13">
        <f t="shared" si="39"/>
        <v>0</v>
      </c>
      <c r="V371" s="13">
        <f t="shared" si="40"/>
        <v>0</v>
      </c>
      <c r="W371" s="13">
        <f t="shared" si="41"/>
        <v>0</v>
      </c>
    </row>
    <row r="372" spans="1:23" ht="84" customHeight="1" x14ac:dyDescent="0.25">
      <c r="A372" s="20" t="s">
        <v>450</v>
      </c>
      <c r="B372" s="16"/>
      <c r="C372" s="18" t="str">
        <f t="shared" si="35"/>
        <v>Showroom</v>
      </c>
      <c r="D372" s="11">
        <v>5702018062456</v>
      </c>
      <c r="E372" s="32" t="s">
        <v>813</v>
      </c>
      <c r="F372" s="9" t="s">
        <v>451</v>
      </c>
      <c r="G372" s="33" t="s">
        <v>452</v>
      </c>
      <c r="H372" s="27"/>
      <c r="I372" s="27"/>
      <c r="J372" s="12">
        <v>30.34</v>
      </c>
      <c r="K372" s="19">
        <f t="shared" si="36"/>
        <v>0</v>
      </c>
      <c r="L372" s="13">
        <v>30.34</v>
      </c>
      <c r="M372" s="28">
        <v>46023</v>
      </c>
      <c r="N372" s="35">
        <v>0</v>
      </c>
      <c r="O372" s="14">
        <v>0.01</v>
      </c>
      <c r="P372" s="15">
        <f t="shared" si="37"/>
        <v>30.04</v>
      </c>
      <c r="Q372" s="16">
        <v>4</v>
      </c>
      <c r="R372" s="13">
        <v>41.99</v>
      </c>
      <c r="S372" s="13"/>
      <c r="T372" s="17">
        <f t="shared" si="38"/>
        <v>0</v>
      </c>
      <c r="U372" s="13">
        <f t="shared" si="39"/>
        <v>0</v>
      </c>
      <c r="V372" s="13">
        <f t="shared" si="40"/>
        <v>0</v>
      </c>
      <c r="W372" s="13">
        <f t="shared" si="41"/>
        <v>0</v>
      </c>
    </row>
    <row r="373" spans="1:23" ht="84" customHeight="1" x14ac:dyDescent="0.25">
      <c r="A373" s="20" t="s">
        <v>455</v>
      </c>
      <c r="B373" s="16"/>
      <c r="C373" s="18" t="str">
        <f t="shared" si="35"/>
        <v>Showroom</v>
      </c>
      <c r="D373" s="11">
        <v>5702017817811</v>
      </c>
      <c r="E373" s="32" t="s">
        <v>815</v>
      </c>
      <c r="F373" s="9" t="s">
        <v>454</v>
      </c>
      <c r="G373" s="33" t="s">
        <v>452</v>
      </c>
      <c r="H373" s="27"/>
      <c r="I373" s="27"/>
      <c r="J373" s="12">
        <v>47.79</v>
      </c>
      <c r="K373" s="19">
        <f t="shared" si="36"/>
        <v>-6.2565390249006092E-2</v>
      </c>
      <c r="L373" s="13">
        <v>44.8</v>
      </c>
      <c r="M373" s="28">
        <v>45658</v>
      </c>
      <c r="N373" s="35">
        <v>0</v>
      </c>
      <c r="O373" s="14">
        <v>0.01</v>
      </c>
      <c r="P373" s="15">
        <f t="shared" si="37"/>
        <v>44.35</v>
      </c>
      <c r="Q373" s="16">
        <v>4</v>
      </c>
      <c r="R373" s="13">
        <v>61.99</v>
      </c>
      <c r="S373" s="13"/>
      <c r="T373" s="17">
        <f t="shared" si="38"/>
        <v>0</v>
      </c>
      <c r="U373" s="13">
        <f t="shared" si="39"/>
        <v>0</v>
      </c>
      <c r="V373" s="13">
        <f t="shared" si="40"/>
        <v>0</v>
      </c>
      <c r="W373" s="13">
        <f t="shared" si="41"/>
        <v>0</v>
      </c>
    </row>
    <row r="374" spans="1:23" ht="84" customHeight="1" x14ac:dyDescent="0.25">
      <c r="A374" s="20" t="s">
        <v>457</v>
      </c>
      <c r="B374" s="16"/>
      <c r="C374" s="18" t="str">
        <f t="shared" si="35"/>
        <v>Showroom</v>
      </c>
      <c r="D374" s="11">
        <v>5702018063194</v>
      </c>
      <c r="E374" s="32" t="s">
        <v>816</v>
      </c>
      <c r="F374" s="9" t="s">
        <v>454</v>
      </c>
      <c r="G374" s="33" t="s">
        <v>452</v>
      </c>
      <c r="H374" s="27"/>
      <c r="I374" s="27"/>
      <c r="J374" s="12">
        <v>61.42</v>
      </c>
      <c r="K374" s="19">
        <f t="shared" si="36"/>
        <v>-3.5167697818300314E-2</v>
      </c>
      <c r="L374" s="13">
        <v>59.26</v>
      </c>
      <c r="M374" s="28">
        <v>46023</v>
      </c>
      <c r="N374" s="35">
        <v>0</v>
      </c>
      <c r="O374" s="14">
        <v>0.01</v>
      </c>
      <c r="P374" s="15">
        <f t="shared" si="37"/>
        <v>58.67</v>
      </c>
      <c r="Q374" s="16">
        <v>4</v>
      </c>
      <c r="R374" s="13">
        <v>81.99</v>
      </c>
      <c r="S374" s="13"/>
      <c r="T374" s="17">
        <f t="shared" si="38"/>
        <v>0</v>
      </c>
      <c r="U374" s="13">
        <f t="shared" si="39"/>
        <v>0</v>
      </c>
      <c r="V374" s="13">
        <f t="shared" si="40"/>
        <v>0</v>
      </c>
      <c r="W374" s="13">
        <f t="shared" si="41"/>
        <v>0</v>
      </c>
    </row>
    <row r="375" spans="1:23" ht="84" customHeight="1" x14ac:dyDescent="0.25">
      <c r="A375" s="20" t="s">
        <v>456</v>
      </c>
      <c r="B375" s="10"/>
      <c r="C375" s="18" t="str">
        <f t="shared" si="35"/>
        <v>Showroom</v>
      </c>
      <c r="D375" s="11">
        <v>5702018069462</v>
      </c>
      <c r="E375" s="32" t="s">
        <v>860</v>
      </c>
      <c r="F375" s="9" t="s">
        <v>454</v>
      </c>
      <c r="G375" s="33" t="s">
        <v>452</v>
      </c>
      <c r="H375" s="31" t="s">
        <v>5</v>
      </c>
      <c r="I375" s="27"/>
      <c r="J375" s="12">
        <v>61.42</v>
      </c>
      <c r="K375" s="19">
        <f t="shared" si="36"/>
        <v>-3.5167697818300314E-2</v>
      </c>
      <c r="L375" s="13">
        <v>59.26</v>
      </c>
      <c r="M375" s="28">
        <v>46174</v>
      </c>
      <c r="N375" s="35">
        <v>0</v>
      </c>
      <c r="O375" s="14">
        <v>0.01</v>
      </c>
      <c r="P375" s="15">
        <f t="shared" si="37"/>
        <v>58.67</v>
      </c>
      <c r="Q375" s="16">
        <v>8</v>
      </c>
      <c r="R375" s="13">
        <v>81.99</v>
      </c>
      <c r="S375" s="13"/>
      <c r="T375" s="17">
        <f t="shared" si="38"/>
        <v>0</v>
      </c>
      <c r="U375" s="13">
        <f t="shared" si="39"/>
        <v>0</v>
      </c>
      <c r="V375" s="13">
        <f t="shared" si="40"/>
        <v>0</v>
      </c>
      <c r="W375" s="13">
        <f t="shared" si="41"/>
        <v>0</v>
      </c>
    </row>
    <row r="376" spans="1:23" ht="84" customHeight="1" x14ac:dyDescent="0.25">
      <c r="A376" s="20" t="s">
        <v>458</v>
      </c>
      <c r="B376" s="16"/>
      <c r="C376" s="18" t="str">
        <f t="shared" si="35"/>
        <v>Showroom</v>
      </c>
      <c r="D376" s="11">
        <v>5702018063170</v>
      </c>
      <c r="E376" s="32" t="s">
        <v>817</v>
      </c>
      <c r="F376" s="9" t="s">
        <v>454</v>
      </c>
      <c r="G376" s="33" t="s">
        <v>452</v>
      </c>
      <c r="H376" s="27"/>
      <c r="I376" s="27"/>
      <c r="J376" s="12">
        <v>79.489999999999995</v>
      </c>
      <c r="K376" s="19">
        <f t="shared" si="36"/>
        <v>-4.5414517549377309E-2</v>
      </c>
      <c r="L376" s="13">
        <v>75.88</v>
      </c>
      <c r="M376" s="28">
        <v>46023</v>
      </c>
      <c r="N376" s="35">
        <v>0</v>
      </c>
      <c r="O376" s="14">
        <v>0.01</v>
      </c>
      <c r="P376" s="15">
        <f t="shared" si="37"/>
        <v>75.12</v>
      </c>
      <c r="Q376" s="16">
        <v>6</v>
      </c>
      <c r="R376" s="13">
        <v>104.99</v>
      </c>
      <c r="S376" s="13"/>
      <c r="T376" s="17">
        <f t="shared" si="38"/>
        <v>0</v>
      </c>
      <c r="U376" s="13">
        <f t="shared" si="39"/>
        <v>0</v>
      </c>
      <c r="V376" s="13">
        <f t="shared" si="40"/>
        <v>0</v>
      </c>
      <c r="W376" s="13">
        <f t="shared" si="41"/>
        <v>0</v>
      </c>
    </row>
    <row r="377" spans="1:23" ht="84" customHeight="1" x14ac:dyDescent="0.25">
      <c r="A377" s="20" t="s">
        <v>459</v>
      </c>
      <c r="B377" s="16"/>
      <c r="C377" s="18" t="str">
        <f t="shared" si="35"/>
        <v>Showroom</v>
      </c>
      <c r="D377" s="11">
        <v>5702018063217</v>
      </c>
      <c r="E377" s="32" t="s">
        <v>818</v>
      </c>
      <c r="F377" s="9" t="s">
        <v>454</v>
      </c>
      <c r="G377" s="33" t="s">
        <v>452</v>
      </c>
      <c r="H377" s="27"/>
      <c r="I377" s="27"/>
      <c r="J377" s="12">
        <v>90.33</v>
      </c>
      <c r="K377" s="19">
        <f t="shared" si="36"/>
        <v>0</v>
      </c>
      <c r="L377" s="13">
        <v>90.33</v>
      </c>
      <c r="M377" s="28">
        <v>46023</v>
      </c>
      <c r="N377" s="35">
        <v>0</v>
      </c>
      <c r="O377" s="14">
        <v>0.01</v>
      </c>
      <c r="P377" s="15">
        <f t="shared" si="37"/>
        <v>89.43</v>
      </c>
      <c r="Q377" s="16">
        <v>8</v>
      </c>
      <c r="R377" s="13">
        <v>124.99</v>
      </c>
      <c r="S377" s="13"/>
      <c r="T377" s="17">
        <f t="shared" si="38"/>
        <v>0</v>
      </c>
      <c r="U377" s="13">
        <f t="shared" si="39"/>
        <v>0</v>
      </c>
      <c r="V377" s="13">
        <f t="shared" si="40"/>
        <v>0</v>
      </c>
      <c r="W377" s="13">
        <f t="shared" si="41"/>
        <v>0</v>
      </c>
    </row>
    <row r="378" spans="1:23" ht="84" customHeight="1" x14ac:dyDescent="0.25">
      <c r="A378" s="20" t="s">
        <v>460</v>
      </c>
      <c r="B378" s="16"/>
      <c r="C378" s="18" t="str">
        <f t="shared" si="35"/>
        <v>Showroom</v>
      </c>
      <c r="D378" s="11">
        <v>5702018062463</v>
      </c>
      <c r="E378" s="32" t="s">
        <v>819</v>
      </c>
      <c r="F378" s="9" t="s">
        <v>451</v>
      </c>
      <c r="G378" s="33" t="s">
        <v>452</v>
      </c>
      <c r="H378" s="27"/>
      <c r="I378" s="27"/>
      <c r="J378" s="12">
        <v>108.39</v>
      </c>
      <c r="K378" s="19">
        <f t="shared" si="36"/>
        <v>-3.3305655503275244E-2</v>
      </c>
      <c r="L378" s="13">
        <v>104.78</v>
      </c>
      <c r="M378" s="28">
        <v>46023</v>
      </c>
      <c r="N378" s="35">
        <v>0</v>
      </c>
      <c r="O378" s="14">
        <v>0.01</v>
      </c>
      <c r="P378" s="15">
        <f t="shared" si="37"/>
        <v>103.73</v>
      </c>
      <c r="Q378" s="16">
        <v>6</v>
      </c>
      <c r="R378" s="13">
        <v>144.99</v>
      </c>
      <c r="S378" s="13"/>
      <c r="T378" s="17">
        <f t="shared" si="38"/>
        <v>0</v>
      </c>
      <c r="U378" s="13">
        <f t="shared" si="39"/>
        <v>0</v>
      </c>
      <c r="V378" s="13">
        <f t="shared" si="40"/>
        <v>0</v>
      </c>
      <c r="W378" s="13">
        <f t="shared" si="41"/>
        <v>0</v>
      </c>
    </row>
    <row r="379" spans="1:23" ht="84" customHeight="1" x14ac:dyDescent="0.25">
      <c r="A379" s="20" t="s">
        <v>463</v>
      </c>
      <c r="B379" s="16"/>
      <c r="C379" s="18" t="str">
        <f t="shared" si="35"/>
        <v>Showroom</v>
      </c>
      <c r="D379" s="11">
        <v>5702018063262</v>
      </c>
      <c r="E379" s="32" t="s">
        <v>821</v>
      </c>
      <c r="F379" s="9" t="s">
        <v>454</v>
      </c>
      <c r="G379" s="33" t="s">
        <v>452</v>
      </c>
      <c r="H379" s="27"/>
      <c r="I379" s="27"/>
      <c r="J379" s="12">
        <v>164.94</v>
      </c>
      <c r="K379" s="19">
        <f t="shared" si="36"/>
        <v>-4.5471080392870178E-2</v>
      </c>
      <c r="L379" s="13">
        <v>157.44</v>
      </c>
      <c r="M379" s="28">
        <v>46023</v>
      </c>
      <c r="N379" s="35">
        <v>0</v>
      </c>
      <c r="O379" s="14">
        <v>0.01</v>
      </c>
      <c r="P379" s="15">
        <f t="shared" si="37"/>
        <v>155.87</v>
      </c>
      <c r="Q379" s="16">
        <v>4</v>
      </c>
      <c r="R379" s="13">
        <v>209.99</v>
      </c>
      <c r="S379" s="13"/>
      <c r="T379" s="17">
        <f t="shared" si="38"/>
        <v>0</v>
      </c>
      <c r="U379" s="13">
        <f t="shared" si="39"/>
        <v>0</v>
      </c>
      <c r="V379" s="13">
        <f t="shared" si="40"/>
        <v>0</v>
      </c>
      <c r="W379" s="13">
        <f t="shared" si="41"/>
        <v>0</v>
      </c>
    </row>
    <row r="380" spans="1:23" ht="84" customHeight="1" x14ac:dyDescent="0.25">
      <c r="A380" s="20" t="s">
        <v>464</v>
      </c>
      <c r="B380" s="10"/>
      <c r="C380" s="18" t="str">
        <f t="shared" si="35"/>
        <v>Showroom</v>
      </c>
      <c r="D380" s="11">
        <v>5702018063286</v>
      </c>
      <c r="E380" s="32" t="s">
        <v>851</v>
      </c>
      <c r="F380" s="9" t="s">
        <v>454</v>
      </c>
      <c r="G380" s="33" t="s">
        <v>452</v>
      </c>
      <c r="H380" s="31" t="s">
        <v>5</v>
      </c>
      <c r="I380" s="27"/>
      <c r="J380" s="12">
        <v>164.94</v>
      </c>
      <c r="K380" s="19">
        <f t="shared" si="36"/>
        <v>-4.5471080392870178E-2</v>
      </c>
      <c r="L380" s="13">
        <v>157.44</v>
      </c>
      <c r="M380" s="28">
        <v>46266</v>
      </c>
      <c r="N380" s="35">
        <v>0</v>
      </c>
      <c r="O380" s="14">
        <v>0.01</v>
      </c>
      <c r="P380" s="15">
        <f t="shared" si="37"/>
        <v>155.87</v>
      </c>
      <c r="Q380" s="16">
        <v>4</v>
      </c>
      <c r="R380" s="13">
        <v>209.99</v>
      </c>
      <c r="S380" s="13"/>
      <c r="T380" s="17">
        <f t="shared" si="38"/>
        <v>0</v>
      </c>
      <c r="U380" s="13">
        <f t="shared" si="39"/>
        <v>0</v>
      </c>
      <c r="V380" s="13">
        <f t="shared" si="40"/>
        <v>0</v>
      </c>
      <c r="W380" s="13">
        <f t="shared" si="41"/>
        <v>0</v>
      </c>
    </row>
    <row r="381" spans="1:23" ht="84" customHeight="1" x14ac:dyDescent="0.25">
      <c r="A381" s="20" t="s">
        <v>465</v>
      </c>
      <c r="B381" s="10"/>
      <c r="C381" s="18" t="str">
        <f t="shared" si="35"/>
        <v>Showroom</v>
      </c>
      <c r="D381" s="11">
        <v>5702018063323</v>
      </c>
      <c r="E381" s="32" t="s">
        <v>852</v>
      </c>
      <c r="F381" s="9" t="s">
        <v>454</v>
      </c>
      <c r="G381" s="33" t="s">
        <v>452</v>
      </c>
      <c r="H381" s="31" t="s">
        <v>5</v>
      </c>
      <c r="I381" s="27"/>
      <c r="J381" s="12">
        <v>164.94</v>
      </c>
      <c r="K381" s="19">
        <f t="shared" si="36"/>
        <v>-4.5471080392870178E-2</v>
      </c>
      <c r="L381" s="13">
        <v>157.44</v>
      </c>
      <c r="M381" s="28">
        <v>46174</v>
      </c>
      <c r="N381" s="35">
        <v>0</v>
      </c>
      <c r="O381" s="14">
        <v>0.01</v>
      </c>
      <c r="P381" s="15">
        <f t="shared" si="37"/>
        <v>155.87</v>
      </c>
      <c r="Q381" s="16">
        <v>5</v>
      </c>
      <c r="R381" s="13">
        <v>209.99</v>
      </c>
      <c r="S381" s="13"/>
      <c r="T381" s="17">
        <f t="shared" si="38"/>
        <v>0</v>
      </c>
      <c r="U381" s="13">
        <f t="shared" si="39"/>
        <v>0</v>
      </c>
      <c r="V381" s="13">
        <f t="shared" si="40"/>
        <v>0</v>
      </c>
      <c r="W381" s="13">
        <f t="shared" si="41"/>
        <v>0</v>
      </c>
    </row>
    <row r="382" spans="1:23" ht="84" customHeight="1" x14ac:dyDescent="0.25">
      <c r="A382" s="20" t="s">
        <v>462</v>
      </c>
      <c r="B382" s="10"/>
      <c r="C382" s="18" t="str">
        <f t="shared" si="35"/>
        <v>Showroom</v>
      </c>
      <c r="D382" s="11">
        <v>5702018069479</v>
      </c>
      <c r="E382" s="32" t="s">
        <v>859</v>
      </c>
      <c r="F382" s="9" t="s">
        <v>454</v>
      </c>
      <c r="G382" s="33" t="s">
        <v>452</v>
      </c>
      <c r="H382" s="31" t="s">
        <v>5</v>
      </c>
      <c r="I382" s="27"/>
      <c r="J382" s="12">
        <v>164.94</v>
      </c>
      <c r="K382" s="19">
        <f t="shared" si="36"/>
        <v>-4.5471080392870178E-2</v>
      </c>
      <c r="L382" s="13">
        <v>157.44</v>
      </c>
      <c r="M382" s="28">
        <v>46174</v>
      </c>
      <c r="N382" s="35">
        <v>0</v>
      </c>
      <c r="O382" s="14">
        <v>0.01</v>
      </c>
      <c r="P382" s="15">
        <f t="shared" si="37"/>
        <v>155.87</v>
      </c>
      <c r="Q382" s="16">
        <v>4</v>
      </c>
      <c r="R382" s="13">
        <v>209.99</v>
      </c>
      <c r="S382" s="13"/>
      <c r="T382" s="17">
        <f t="shared" si="38"/>
        <v>0</v>
      </c>
      <c r="U382" s="13">
        <f t="shared" si="39"/>
        <v>0</v>
      </c>
      <c r="V382" s="13">
        <f t="shared" si="40"/>
        <v>0</v>
      </c>
      <c r="W382" s="13">
        <f t="shared" si="41"/>
        <v>0</v>
      </c>
    </row>
    <row r="383" spans="1:23" ht="84" customHeight="1" x14ac:dyDescent="0.25">
      <c r="A383" s="20" t="s">
        <v>461</v>
      </c>
      <c r="B383" s="16"/>
      <c r="C383" s="18" t="str">
        <f t="shared" si="35"/>
        <v>Showroom</v>
      </c>
      <c r="D383" s="11">
        <v>5702018063491</v>
      </c>
      <c r="E383" s="32" t="s">
        <v>820</v>
      </c>
      <c r="F383" s="9" t="s">
        <v>451</v>
      </c>
      <c r="G383" s="33" t="s">
        <v>452</v>
      </c>
      <c r="H383" s="27"/>
      <c r="I383" s="27"/>
      <c r="J383" s="12">
        <v>164.94</v>
      </c>
      <c r="K383" s="19">
        <f t="shared" si="36"/>
        <v>-4.5471080392870178E-2</v>
      </c>
      <c r="L383" s="13">
        <v>157.44</v>
      </c>
      <c r="M383" s="28">
        <v>46023</v>
      </c>
      <c r="N383" s="35">
        <v>0</v>
      </c>
      <c r="O383" s="14">
        <v>0.01</v>
      </c>
      <c r="P383" s="15">
        <f t="shared" si="37"/>
        <v>155.87</v>
      </c>
      <c r="Q383" s="16">
        <v>5</v>
      </c>
      <c r="R383" s="13">
        <v>209.99</v>
      </c>
      <c r="S383" s="13"/>
      <c r="T383" s="17">
        <f t="shared" si="38"/>
        <v>0</v>
      </c>
      <c r="U383" s="13">
        <f t="shared" si="39"/>
        <v>0</v>
      </c>
      <c r="V383" s="13">
        <f t="shared" si="40"/>
        <v>0</v>
      </c>
      <c r="W383" s="13">
        <f t="shared" si="41"/>
        <v>0</v>
      </c>
    </row>
    <row r="384" spans="1:23" ht="84" customHeight="1" x14ac:dyDescent="0.25">
      <c r="A384" s="20" t="s">
        <v>466</v>
      </c>
      <c r="B384" s="16"/>
      <c r="C384" s="18" t="str">
        <f t="shared" si="35"/>
        <v>Showroom</v>
      </c>
      <c r="D384" s="11">
        <v>5702017824208</v>
      </c>
      <c r="E384" s="32" t="s">
        <v>822</v>
      </c>
      <c r="F384" s="9" t="s">
        <v>454</v>
      </c>
      <c r="G384" s="33" t="s">
        <v>452</v>
      </c>
      <c r="H384" s="27"/>
      <c r="I384" s="27"/>
      <c r="J384" s="12">
        <v>205.12</v>
      </c>
      <c r="K384" s="19">
        <f t="shared" si="36"/>
        <v>-8.624219968798752E-2</v>
      </c>
      <c r="L384" s="13">
        <v>187.43</v>
      </c>
      <c r="M384" s="28">
        <v>45809</v>
      </c>
      <c r="N384" s="35">
        <v>0</v>
      </c>
      <c r="O384" s="14">
        <v>0.01</v>
      </c>
      <c r="P384" s="15">
        <f t="shared" si="37"/>
        <v>185.56</v>
      </c>
      <c r="Q384" s="16">
        <v>4</v>
      </c>
      <c r="R384" s="13">
        <v>249.99</v>
      </c>
      <c r="S384" s="13"/>
      <c r="T384" s="17">
        <f t="shared" si="38"/>
        <v>0</v>
      </c>
      <c r="U384" s="13">
        <f t="shared" si="39"/>
        <v>0</v>
      </c>
      <c r="V384" s="13">
        <f t="shared" si="40"/>
        <v>0</v>
      </c>
      <c r="W384" s="13">
        <f t="shared" si="41"/>
        <v>0</v>
      </c>
    </row>
    <row r="385" spans="1:23" ht="84" customHeight="1" x14ac:dyDescent="0.25">
      <c r="A385" s="20" t="s">
        <v>467</v>
      </c>
      <c r="B385" s="16"/>
      <c r="C385" s="18" t="str">
        <f t="shared" si="35"/>
        <v>Showroom</v>
      </c>
      <c r="D385" s="11">
        <v>5702018063248</v>
      </c>
      <c r="E385" s="32" t="s">
        <v>823</v>
      </c>
      <c r="F385" s="9" t="s">
        <v>454</v>
      </c>
      <c r="G385" s="33" t="s">
        <v>452</v>
      </c>
      <c r="H385" s="27"/>
      <c r="I385" s="27"/>
      <c r="J385" s="12">
        <v>194.94</v>
      </c>
      <c r="K385" s="19">
        <f t="shared" si="36"/>
        <v>-3.8473376423514893E-2</v>
      </c>
      <c r="L385" s="13">
        <v>187.44</v>
      </c>
      <c r="M385" s="28">
        <v>46023</v>
      </c>
      <c r="N385" s="35">
        <v>0</v>
      </c>
      <c r="O385" s="14">
        <v>0.01</v>
      </c>
      <c r="P385" s="15">
        <f t="shared" si="37"/>
        <v>185.57</v>
      </c>
      <c r="Q385" s="16">
        <v>4</v>
      </c>
      <c r="R385" s="13">
        <v>249.99</v>
      </c>
      <c r="S385" s="13"/>
      <c r="T385" s="17">
        <f t="shared" si="38"/>
        <v>0</v>
      </c>
      <c r="U385" s="13">
        <f t="shared" si="39"/>
        <v>0</v>
      </c>
      <c r="V385" s="13">
        <f t="shared" si="40"/>
        <v>0</v>
      </c>
      <c r="W385" s="13">
        <f t="shared" si="41"/>
        <v>0</v>
      </c>
    </row>
    <row r="386" spans="1:23" ht="84" customHeight="1" x14ac:dyDescent="0.25">
      <c r="A386" s="20" t="s">
        <v>468</v>
      </c>
      <c r="B386" s="10"/>
      <c r="C386" s="18" t="str">
        <f t="shared" si="35"/>
        <v>Showroom</v>
      </c>
      <c r="D386" s="11">
        <v>5702018063309</v>
      </c>
      <c r="E386" s="32" t="s">
        <v>853</v>
      </c>
      <c r="F386" s="9" t="s">
        <v>454</v>
      </c>
      <c r="G386" s="33" t="s">
        <v>452</v>
      </c>
      <c r="H386" s="31" t="s">
        <v>5</v>
      </c>
      <c r="I386" s="27"/>
      <c r="J386" s="12">
        <v>194.94</v>
      </c>
      <c r="K386" s="19">
        <f t="shared" si="36"/>
        <v>-3.8473376423514893E-2</v>
      </c>
      <c r="L386" s="13">
        <v>187.44</v>
      </c>
      <c r="M386" s="28">
        <v>46299</v>
      </c>
      <c r="N386" s="35">
        <v>0</v>
      </c>
      <c r="O386" s="14">
        <v>0.01</v>
      </c>
      <c r="P386" s="15">
        <f t="shared" si="37"/>
        <v>185.57</v>
      </c>
      <c r="Q386" s="16">
        <v>5</v>
      </c>
      <c r="R386" s="13">
        <v>249.99</v>
      </c>
      <c r="S386" s="13"/>
      <c r="T386" s="17">
        <f t="shared" si="38"/>
        <v>0</v>
      </c>
      <c r="U386" s="13">
        <f t="shared" si="39"/>
        <v>0</v>
      </c>
      <c r="V386" s="13">
        <f t="shared" si="40"/>
        <v>0</v>
      </c>
      <c r="W386" s="13">
        <f t="shared" si="41"/>
        <v>0</v>
      </c>
    </row>
    <row r="387" spans="1:23" ht="84" customHeight="1" x14ac:dyDescent="0.25">
      <c r="A387" s="20" t="s">
        <v>469</v>
      </c>
      <c r="B387" s="10"/>
      <c r="C387" s="18" t="str">
        <f t="shared" ref="C387:C434" si="42">HYPERLINK(_xlfn.CONCAT("https://showroom.lego.com/products/",MID(A387,4,5)),"Showroom")</f>
        <v>Showroom</v>
      </c>
      <c r="D387" s="11">
        <v>5702018063224</v>
      </c>
      <c r="E387" s="32" t="s">
        <v>854</v>
      </c>
      <c r="F387" s="9" t="s">
        <v>454</v>
      </c>
      <c r="G387" s="33" t="s">
        <v>452</v>
      </c>
      <c r="H387" s="31" t="s">
        <v>5</v>
      </c>
      <c r="I387" s="27"/>
      <c r="J387" s="12">
        <v>224.92</v>
      </c>
      <c r="K387" s="19">
        <f t="shared" ref="K387:K450" si="43">L387/J387-1</f>
        <v>0</v>
      </c>
      <c r="L387" s="13">
        <v>224.92</v>
      </c>
      <c r="M387" s="28">
        <v>46235</v>
      </c>
      <c r="N387" s="35">
        <v>0</v>
      </c>
      <c r="O387" s="14">
        <v>0.01</v>
      </c>
      <c r="P387" s="15">
        <f t="shared" ref="P387:P450" si="44">ROUND(ROUND(L387*(1-N387),2)*(1-O387),2)</f>
        <v>222.67</v>
      </c>
      <c r="Q387" s="16">
        <v>3</v>
      </c>
      <c r="R387" s="13">
        <v>299.99</v>
      </c>
      <c r="S387" s="13"/>
      <c r="T387" s="17">
        <f t="shared" ref="T387:T450" si="45">S387*P387</f>
        <v>0</v>
      </c>
      <c r="U387" s="13">
        <f t="shared" ref="U387:U434" si="46">ROUND(S387*$U$1,0)</f>
        <v>0</v>
      </c>
      <c r="V387" s="13">
        <f t="shared" ref="V387:V434" si="47">ROUND((S387-U387)*$V$1,0)</f>
        <v>0</v>
      </c>
      <c r="W387" s="13">
        <f t="shared" ref="W387:W450" si="48">S387-U387-V387</f>
        <v>0</v>
      </c>
    </row>
    <row r="388" spans="1:23" ht="84" customHeight="1" x14ac:dyDescent="0.25">
      <c r="A388" s="20" t="s">
        <v>470</v>
      </c>
      <c r="B388" s="16"/>
      <c r="C388" s="18" t="str">
        <f t="shared" si="42"/>
        <v>Showroom</v>
      </c>
      <c r="D388" s="11">
        <v>5702018063132</v>
      </c>
      <c r="E388" s="32" t="s">
        <v>824</v>
      </c>
      <c r="F388" s="9" t="s">
        <v>454</v>
      </c>
      <c r="G388" s="33" t="s">
        <v>452</v>
      </c>
      <c r="H388" s="27"/>
      <c r="I388" s="27"/>
      <c r="J388" s="12">
        <v>254.91</v>
      </c>
      <c r="K388" s="19">
        <f t="shared" si="43"/>
        <v>0</v>
      </c>
      <c r="L388" s="13">
        <v>254.91</v>
      </c>
      <c r="M388" s="28">
        <v>46082</v>
      </c>
      <c r="N388" s="35">
        <v>0</v>
      </c>
      <c r="O388" s="14">
        <v>0.01</v>
      </c>
      <c r="P388" s="15">
        <f t="shared" si="44"/>
        <v>252.36</v>
      </c>
      <c r="Q388" s="16">
        <v>4</v>
      </c>
      <c r="R388" s="13">
        <v>339.99</v>
      </c>
      <c r="S388" s="13"/>
      <c r="T388" s="17">
        <f t="shared" si="45"/>
        <v>0</v>
      </c>
      <c r="U388" s="13">
        <f t="shared" si="46"/>
        <v>0</v>
      </c>
      <c r="V388" s="13">
        <f t="shared" si="47"/>
        <v>0</v>
      </c>
      <c r="W388" s="13">
        <f t="shared" si="48"/>
        <v>0</v>
      </c>
    </row>
    <row r="389" spans="1:23" ht="84" customHeight="1" x14ac:dyDescent="0.25">
      <c r="A389" s="20" t="s">
        <v>471</v>
      </c>
      <c r="B389" s="10"/>
      <c r="C389" s="18" t="str">
        <f t="shared" si="42"/>
        <v>Showroom</v>
      </c>
      <c r="D389" s="11">
        <v>5702018063330</v>
      </c>
      <c r="E389" s="32" t="s">
        <v>855</v>
      </c>
      <c r="F389" s="9" t="s">
        <v>454</v>
      </c>
      <c r="G389" s="33" t="s">
        <v>452</v>
      </c>
      <c r="H389" s="31" t="s">
        <v>5</v>
      </c>
      <c r="I389" s="27"/>
      <c r="J389" s="12">
        <v>292.39999999999998</v>
      </c>
      <c r="K389" s="19">
        <f t="shared" si="43"/>
        <v>-2.5649794801641534E-2</v>
      </c>
      <c r="L389" s="13">
        <v>284.89999999999998</v>
      </c>
      <c r="M389" s="28">
        <v>46174</v>
      </c>
      <c r="N389" s="35">
        <v>0</v>
      </c>
      <c r="O389" s="14">
        <v>0.01</v>
      </c>
      <c r="P389" s="15">
        <f t="shared" si="44"/>
        <v>282.05</v>
      </c>
      <c r="Q389" s="16">
        <v>3</v>
      </c>
      <c r="R389" s="13">
        <v>379.99</v>
      </c>
      <c r="S389" s="13"/>
      <c r="T389" s="17">
        <f t="shared" si="45"/>
        <v>0</v>
      </c>
      <c r="U389" s="13">
        <f t="shared" si="46"/>
        <v>0</v>
      </c>
      <c r="V389" s="13">
        <f t="shared" si="47"/>
        <v>0</v>
      </c>
      <c r="W389" s="13">
        <f t="shared" si="48"/>
        <v>0</v>
      </c>
    </row>
    <row r="390" spans="1:23" ht="84" customHeight="1" x14ac:dyDescent="0.25">
      <c r="A390" s="20" t="s">
        <v>472</v>
      </c>
      <c r="B390" s="10"/>
      <c r="C390" s="18" t="str">
        <f t="shared" si="42"/>
        <v>Showroom</v>
      </c>
      <c r="D390" s="11">
        <v>5702018063293</v>
      </c>
      <c r="E390" s="32" t="s">
        <v>856</v>
      </c>
      <c r="F390" s="9" t="s">
        <v>454</v>
      </c>
      <c r="G390" s="33" t="s">
        <v>452</v>
      </c>
      <c r="H390" s="31" t="s">
        <v>5</v>
      </c>
      <c r="I390" s="27"/>
      <c r="J390" s="12">
        <v>322.39</v>
      </c>
      <c r="K390" s="19">
        <f t="shared" si="43"/>
        <v>-2.3263748875585466E-2</v>
      </c>
      <c r="L390" s="13">
        <v>314.89</v>
      </c>
      <c r="M390" s="28">
        <v>46174</v>
      </c>
      <c r="N390" s="35">
        <v>0</v>
      </c>
      <c r="O390" s="14">
        <v>0.01</v>
      </c>
      <c r="P390" s="15">
        <f t="shared" si="44"/>
        <v>311.74</v>
      </c>
      <c r="Q390" s="16">
        <v>3</v>
      </c>
      <c r="R390" s="13">
        <v>419.99</v>
      </c>
      <c r="S390" s="13"/>
      <c r="T390" s="17">
        <f t="shared" si="45"/>
        <v>0</v>
      </c>
      <c r="U390" s="13">
        <f t="shared" si="46"/>
        <v>0</v>
      </c>
      <c r="V390" s="13">
        <f t="shared" si="47"/>
        <v>0</v>
      </c>
      <c r="W390" s="13">
        <f t="shared" si="48"/>
        <v>0</v>
      </c>
    </row>
    <row r="391" spans="1:23" ht="84" customHeight="1" x14ac:dyDescent="0.25">
      <c r="A391" s="20" t="s">
        <v>473</v>
      </c>
      <c r="B391" s="10"/>
      <c r="C391" s="18" t="str">
        <f t="shared" si="42"/>
        <v>Showroom</v>
      </c>
      <c r="D391" s="11">
        <v>5702018063316</v>
      </c>
      <c r="E391" s="32" t="s">
        <v>857</v>
      </c>
      <c r="F391" s="9" t="s">
        <v>454</v>
      </c>
      <c r="G391" s="33" t="s">
        <v>452</v>
      </c>
      <c r="H391" s="31" t="s">
        <v>5</v>
      </c>
      <c r="I391" s="27"/>
      <c r="J391" s="12">
        <v>322.39</v>
      </c>
      <c r="K391" s="19">
        <f t="shared" si="43"/>
        <v>-2.3263748875585466E-2</v>
      </c>
      <c r="L391" s="13">
        <v>314.89</v>
      </c>
      <c r="M391" s="28">
        <v>46299</v>
      </c>
      <c r="N391" s="35">
        <v>0</v>
      </c>
      <c r="O391" s="14">
        <v>0.01</v>
      </c>
      <c r="P391" s="15">
        <f t="shared" si="44"/>
        <v>311.74</v>
      </c>
      <c r="Q391" s="16">
        <v>3</v>
      </c>
      <c r="R391" s="13">
        <v>419.99</v>
      </c>
      <c r="S391" s="13"/>
      <c r="T391" s="17">
        <f t="shared" si="45"/>
        <v>0</v>
      </c>
      <c r="U391" s="13">
        <f t="shared" si="46"/>
        <v>0</v>
      </c>
      <c r="V391" s="13">
        <f t="shared" si="47"/>
        <v>0</v>
      </c>
      <c r="W391" s="13">
        <f t="shared" si="48"/>
        <v>0</v>
      </c>
    </row>
    <row r="392" spans="1:23" ht="84" customHeight="1" x14ac:dyDescent="0.25">
      <c r="A392" s="20" t="s">
        <v>474</v>
      </c>
      <c r="B392" s="10"/>
      <c r="C392" s="18" t="str">
        <f t="shared" si="42"/>
        <v>Showroom</v>
      </c>
      <c r="D392" s="11">
        <v>5702018063347</v>
      </c>
      <c r="E392" s="32" t="s">
        <v>858</v>
      </c>
      <c r="F392" s="9" t="s">
        <v>454</v>
      </c>
      <c r="G392" s="33" t="s">
        <v>452</v>
      </c>
      <c r="H392" s="31" t="s">
        <v>5</v>
      </c>
      <c r="I392" s="27"/>
      <c r="J392" s="12">
        <v>368.56</v>
      </c>
      <c r="K392" s="19">
        <f t="shared" si="43"/>
        <v>-2.0837855437377928E-2</v>
      </c>
      <c r="L392" s="13">
        <v>360.88</v>
      </c>
      <c r="M392" s="28">
        <v>46299</v>
      </c>
      <c r="N392" s="35">
        <v>0</v>
      </c>
      <c r="O392" s="14">
        <v>0.01</v>
      </c>
      <c r="P392" s="15">
        <f t="shared" si="44"/>
        <v>357.27</v>
      </c>
      <c r="Q392" s="16">
        <v>3</v>
      </c>
      <c r="R392" s="13">
        <v>469.99</v>
      </c>
      <c r="S392" s="13"/>
      <c r="T392" s="17">
        <f t="shared" si="45"/>
        <v>0</v>
      </c>
      <c r="U392" s="13">
        <f t="shared" si="46"/>
        <v>0</v>
      </c>
      <c r="V392" s="13">
        <f t="shared" si="47"/>
        <v>0</v>
      </c>
      <c r="W392" s="13">
        <f t="shared" si="48"/>
        <v>0</v>
      </c>
    </row>
    <row r="393" spans="1:23" ht="84" customHeight="1" x14ac:dyDescent="0.25">
      <c r="A393" s="20" t="s">
        <v>475</v>
      </c>
      <c r="B393" s="16"/>
      <c r="C393" s="18" t="str">
        <f t="shared" si="42"/>
        <v>Showroom</v>
      </c>
      <c r="D393" s="11">
        <v>5702018063279</v>
      </c>
      <c r="E393" s="32" t="s">
        <v>825</v>
      </c>
      <c r="F393" s="9" t="s">
        <v>454</v>
      </c>
      <c r="G393" s="33" t="s">
        <v>452</v>
      </c>
      <c r="H393" s="27"/>
      <c r="I393" s="27"/>
      <c r="J393" s="12">
        <v>437.67</v>
      </c>
      <c r="K393" s="19">
        <f t="shared" si="43"/>
        <v>-1.7547467269860895E-2</v>
      </c>
      <c r="L393" s="13">
        <v>429.99</v>
      </c>
      <c r="M393" s="28">
        <v>46023</v>
      </c>
      <c r="N393" s="35">
        <v>0</v>
      </c>
      <c r="O393" s="14">
        <v>0.01</v>
      </c>
      <c r="P393" s="15">
        <f t="shared" si="44"/>
        <v>425.69</v>
      </c>
      <c r="Q393" s="16">
        <v>2</v>
      </c>
      <c r="R393" s="13">
        <v>559.99</v>
      </c>
      <c r="S393" s="13"/>
      <c r="T393" s="17">
        <f t="shared" si="45"/>
        <v>0</v>
      </c>
      <c r="U393" s="13">
        <f t="shared" si="46"/>
        <v>0</v>
      </c>
      <c r="V393" s="13">
        <f t="shared" si="47"/>
        <v>0</v>
      </c>
      <c r="W393" s="13">
        <f t="shared" si="48"/>
        <v>0</v>
      </c>
    </row>
    <row r="394" spans="1:23" ht="84" customHeight="1" x14ac:dyDescent="0.25">
      <c r="A394" s="20" t="s">
        <v>476</v>
      </c>
      <c r="B394" s="16"/>
      <c r="C394" s="18" t="str">
        <f t="shared" si="42"/>
        <v>Showroom</v>
      </c>
      <c r="D394" s="11">
        <v>5702018063354</v>
      </c>
      <c r="E394" s="32" t="s">
        <v>826</v>
      </c>
      <c r="F394" s="9" t="s">
        <v>454</v>
      </c>
      <c r="G394" s="33" t="s">
        <v>452</v>
      </c>
      <c r="H394" s="31" t="s">
        <v>5</v>
      </c>
      <c r="I394" s="27"/>
      <c r="J394" s="12">
        <v>1228.53</v>
      </c>
      <c r="K394" s="19">
        <f t="shared" si="43"/>
        <v>0</v>
      </c>
      <c r="L394" s="13">
        <v>1228.53</v>
      </c>
      <c r="M394" s="28">
        <v>46174</v>
      </c>
      <c r="N394" s="35">
        <v>0</v>
      </c>
      <c r="O394" s="14">
        <v>0.01</v>
      </c>
      <c r="P394" s="15">
        <f t="shared" si="44"/>
        <v>1216.24</v>
      </c>
      <c r="Q394" s="16">
        <v>1</v>
      </c>
      <c r="R394" s="13">
        <v>1599.99</v>
      </c>
      <c r="S394" s="13"/>
      <c r="T394" s="17">
        <f t="shared" si="45"/>
        <v>0</v>
      </c>
      <c r="U394" s="13">
        <f t="shared" si="46"/>
        <v>0</v>
      </c>
      <c r="V394" s="13">
        <f t="shared" si="47"/>
        <v>0</v>
      </c>
      <c r="W394" s="13">
        <f t="shared" si="48"/>
        <v>0</v>
      </c>
    </row>
    <row r="395" spans="1:23" ht="84" customHeight="1" x14ac:dyDescent="0.25">
      <c r="A395" s="20" t="s">
        <v>477</v>
      </c>
      <c r="B395" s="16"/>
      <c r="C395" s="18" t="str">
        <f t="shared" si="42"/>
        <v>Showroom</v>
      </c>
      <c r="D395" s="11">
        <v>5702017816616</v>
      </c>
      <c r="E395" s="32" t="s">
        <v>827</v>
      </c>
      <c r="F395" s="9" t="s">
        <v>478</v>
      </c>
      <c r="G395" s="33" t="s">
        <v>479</v>
      </c>
      <c r="H395" s="27"/>
      <c r="I395" s="27"/>
      <c r="J395" s="12">
        <v>205.11</v>
      </c>
      <c r="K395" s="19">
        <f t="shared" si="43"/>
        <v>-8.6197650041441198E-2</v>
      </c>
      <c r="L395" s="13">
        <v>187.43</v>
      </c>
      <c r="M395" s="28">
        <v>47118</v>
      </c>
      <c r="N395" s="35">
        <v>0</v>
      </c>
      <c r="O395" s="14">
        <v>0.01</v>
      </c>
      <c r="P395" s="15">
        <f t="shared" si="44"/>
        <v>185.56</v>
      </c>
      <c r="Q395" s="16">
        <v>4</v>
      </c>
      <c r="R395" s="13">
        <v>249.99</v>
      </c>
      <c r="S395" s="13"/>
      <c r="T395" s="17">
        <f t="shared" si="45"/>
        <v>0</v>
      </c>
      <c r="U395" s="13">
        <f t="shared" si="46"/>
        <v>0</v>
      </c>
      <c r="V395" s="13">
        <f t="shared" si="47"/>
        <v>0</v>
      </c>
      <c r="W395" s="13">
        <f t="shared" si="48"/>
        <v>0</v>
      </c>
    </row>
    <row r="396" spans="1:23" ht="84" customHeight="1" x14ac:dyDescent="0.25">
      <c r="A396" s="20" t="s">
        <v>480</v>
      </c>
      <c r="B396" s="10"/>
      <c r="C396" s="18" t="str">
        <f t="shared" si="42"/>
        <v>Showroom</v>
      </c>
      <c r="D396" s="11">
        <v>5702018063842</v>
      </c>
      <c r="E396" s="32" t="s">
        <v>850</v>
      </c>
      <c r="F396" s="9" t="s">
        <v>478</v>
      </c>
      <c r="G396" s="33" t="s">
        <v>479</v>
      </c>
      <c r="H396" s="31" t="s">
        <v>5</v>
      </c>
      <c r="I396" s="27"/>
      <c r="J396" s="12">
        <v>575.88</v>
      </c>
      <c r="K396" s="19">
        <f t="shared" si="43"/>
        <v>-2.6672223379870852E-2</v>
      </c>
      <c r="L396" s="13">
        <v>560.52</v>
      </c>
      <c r="M396" s="28">
        <v>46235</v>
      </c>
      <c r="N396" s="35">
        <v>0</v>
      </c>
      <c r="O396" s="14">
        <v>0.01</v>
      </c>
      <c r="P396" s="15">
        <f t="shared" si="44"/>
        <v>554.91</v>
      </c>
      <c r="Q396" s="16">
        <v>1</v>
      </c>
      <c r="R396" s="13">
        <v>729.99</v>
      </c>
      <c r="S396" s="13"/>
      <c r="T396" s="17">
        <f t="shared" si="45"/>
        <v>0</v>
      </c>
      <c r="U396" s="13">
        <f t="shared" si="46"/>
        <v>0</v>
      </c>
      <c r="V396" s="13">
        <f t="shared" si="47"/>
        <v>0</v>
      </c>
      <c r="W396" s="13">
        <f t="shared" si="48"/>
        <v>0</v>
      </c>
    </row>
    <row r="397" spans="1:23" ht="84" customHeight="1" x14ac:dyDescent="0.25">
      <c r="A397" s="20" t="s">
        <v>481</v>
      </c>
      <c r="B397" s="10"/>
      <c r="C397" s="18" t="str">
        <f t="shared" si="42"/>
        <v>Showroom</v>
      </c>
      <c r="D397" s="11">
        <v>5702018067529</v>
      </c>
      <c r="E397" s="32" t="s">
        <v>849</v>
      </c>
      <c r="F397" s="9" t="s">
        <v>478</v>
      </c>
      <c r="G397" s="33" t="s">
        <v>479</v>
      </c>
      <c r="H397" s="31" t="s">
        <v>5</v>
      </c>
      <c r="I397" s="27"/>
      <c r="J397" s="12">
        <v>598.91</v>
      </c>
      <c r="K397" s="19">
        <f t="shared" si="43"/>
        <v>0</v>
      </c>
      <c r="L397" s="13">
        <v>598.91</v>
      </c>
      <c r="M397" s="28">
        <v>46174</v>
      </c>
      <c r="N397" s="35">
        <v>0</v>
      </c>
      <c r="O397" s="14">
        <v>0.01</v>
      </c>
      <c r="P397" s="15">
        <f t="shared" si="44"/>
        <v>592.91999999999996</v>
      </c>
      <c r="Q397" s="16">
        <v>1</v>
      </c>
      <c r="R397" s="13">
        <v>779.99</v>
      </c>
      <c r="S397" s="13"/>
      <c r="T397" s="17">
        <f t="shared" si="45"/>
        <v>0</v>
      </c>
      <c r="U397" s="13">
        <f t="shared" si="46"/>
        <v>0</v>
      </c>
      <c r="V397" s="13">
        <f t="shared" si="47"/>
        <v>0</v>
      </c>
      <c r="W397" s="13">
        <f t="shared" si="48"/>
        <v>0</v>
      </c>
    </row>
    <row r="398" spans="1:23" ht="84" customHeight="1" x14ac:dyDescent="0.25">
      <c r="A398" s="20" t="s">
        <v>482</v>
      </c>
      <c r="B398" s="16"/>
      <c r="C398" s="18" t="str">
        <f t="shared" si="42"/>
        <v>Showroom</v>
      </c>
      <c r="D398" s="11">
        <v>5702018035016</v>
      </c>
      <c r="E398" s="32" t="s">
        <v>828</v>
      </c>
      <c r="F398" s="9" t="s">
        <v>483</v>
      </c>
      <c r="G398" s="33" t="s">
        <v>484</v>
      </c>
      <c r="H398" s="27"/>
      <c r="I398" s="27"/>
      <c r="J398" s="12">
        <v>30.34</v>
      </c>
      <c r="K398" s="19">
        <f t="shared" si="43"/>
        <v>0</v>
      </c>
      <c r="L398" s="13">
        <v>30.34</v>
      </c>
      <c r="M398" s="28">
        <v>46023</v>
      </c>
      <c r="N398" s="35">
        <v>0</v>
      </c>
      <c r="O398" s="14">
        <v>0.01</v>
      </c>
      <c r="P398" s="15">
        <f t="shared" si="44"/>
        <v>30.04</v>
      </c>
      <c r="Q398" s="16">
        <v>4</v>
      </c>
      <c r="R398" s="13">
        <v>41.99</v>
      </c>
      <c r="S398" s="13"/>
      <c r="T398" s="17">
        <f t="shared" si="45"/>
        <v>0</v>
      </c>
      <c r="U398" s="13">
        <f t="shared" si="46"/>
        <v>0</v>
      </c>
      <c r="V398" s="13">
        <f t="shared" si="47"/>
        <v>0</v>
      </c>
      <c r="W398" s="13">
        <f t="shared" si="48"/>
        <v>0</v>
      </c>
    </row>
    <row r="399" spans="1:23" ht="84" customHeight="1" x14ac:dyDescent="0.25">
      <c r="A399" s="20" t="s">
        <v>485</v>
      </c>
      <c r="B399" s="16"/>
      <c r="C399" s="18" t="str">
        <f t="shared" si="42"/>
        <v>Showroom</v>
      </c>
      <c r="D399" s="11">
        <v>5702018069356</v>
      </c>
      <c r="E399" s="32" t="s">
        <v>829</v>
      </c>
      <c r="F399" s="9" t="s">
        <v>483</v>
      </c>
      <c r="G399" s="33" t="s">
        <v>484</v>
      </c>
      <c r="H399" s="27"/>
      <c r="I399" s="27"/>
      <c r="J399" s="12">
        <v>30.34</v>
      </c>
      <c r="K399" s="19">
        <f t="shared" si="43"/>
        <v>0</v>
      </c>
      <c r="L399" s="13">
        <v>30.34</v>
      </c>
      <c r="M399" s="28">
        <v>46082</v>
      </c>
      <c r="N399" s="35">
        <v>0</v>
      </c>
      <c r="O399" s="14">
        <v>0.01</v>
      </c>
      <c r="P399" s="15">
        <f t="shared" si="44"/>
        <v>30.04</v>
      </c>
      <c r="Q399" s="16">
        <v>4</v>
      </c>
      <c r="R399" s="13">
        <v>41.99</v>
      </c>
      <c r="S399" s="13"/>
      <c r="T399" s="17">
        <f t="shared" si="45"/>
        <v>0</v>
      </c>
      <c r="U399" s="13">
        <f t="shared" si="46"/>
        <v>0</v>
      </c>
      <c r="V399" s="13">
        <f t="shared" si="47"/>
        <v>0</v>
      </c>
      <c r="W399" s="13">
        <f t="shared" si="48"/>
        <v>0</v>
      </c>
    </row>
    <row r="400" spans="1:23" ht="84" customHeight="1" x14ac:dyDescent="0.25">
      <c r="A400" s="20" t="s">
        <v>487</v>
      </c>
      <c r="B400" s="16"/>
      <c r="C400" s="18" t="str">
        <f t="shared" si="42"/>
        <v>Showroom</v>
      </c>
      <c r="D400" s="11">
        <v>5702018035023</v>
      </c>
      <c r="E400" s="32" t="s">
        <v>831</v>
      </c>
      <c r="F400" s="9" t="s">
        <v>483</v>
      </c>
      <c r="G400" s="33" t="s">
        <v>484</v>
      </c>
      <c r="H400" s="27"/>
      <c r="I400" s="30" t="s">
        <v>6</v>
      </c>
      <c r="J400" s="12">
        <v>90.33</v>
      </c>
      <c r="K400" s="19">
        <f t="shared" si="43"/>
        <v>0</v>
      </c>
      <c r="L400" s="13">
        <v>90.33</v>
      </c>
      <c r="M400" s="28">
        <v>46023</v>
      </c>
      <c r="N400" s="35">
        <v>0</v>
      </c>
      <c r="O400" s="14">
        <v>0.01</v>
      </c>
      <c r="P400" s="15">
        <f t="shared" si="44"/>
        <v>89.43</v>
      </c>
      <c r="Q400" s="16">
        <v>3</v>
      </c>
      <c r="R400" s="13">
        <v>124.99</v>
      </c>
      <c r="S400" s="13"/>
      <c r="T400" s="17">
        <f t="shared" si="45"/>
        <v>0</v>
      </c>
      <c r="U400" s="13">
        <f t="shared" si="46"/>
        <v>0</v>
      </c>
      <c r="V400" s="13">
        <f t="shared" si="47"/>
        <v>0</v>
      </c>
      <c r="W400" s="13">
        <f t="shared" si="48"/>
        <v>0</v>
      </c>
    </row>
    <row r="401" spans="1:23" ht="84" customHeight="1" x14ac:dyDescent="0.25">
      <c r="A401" s="20" t="s">
        <v>488</v>
      </c>
      <c r="B401" s="16"/>
      <c r="C401" s="18" t="str">
        <f t="shared" si="42"/>
        <v>Showroom</v>
      </c>
      <c r="D401" s="11">
        <v>5702018034804</v>
      </c>
      <c r="E401" s="32" t="s">
        <v>832</v>
      </c>
      <c r="F401" s="9" t="s">
        <v>483</v>
      </c>
      <c r="G401" s="33" t="s">
        <v>484</v>
      </c>
      <c r="H401" s="27"/>
      <c r="I401" s="27"/>
      <c r="J401" s="12">
        <v>90.33</v>
      </c>
      <c r="K401" s="19">
        <f t="shared" si="43"/>
        <v>0</v>
      </c>
      <c r="L401" s="13">
        <v>90.33</v>
      </c>
      <c r="M401" s="28">
        <v>46023</v>
      </c>
      <c r="N401" s="35">
        <v>0</v>
      </c>
      <c r="O401" s="14">
        <v>0.01</v>
      </c>
      <c r="P401" s="15">
        <f t="shared" si="44"/>
        <v>89.43</v>
      </c>
      <c r="Q401" s="16">
        <v>3</v>
      </c>
      <c r="R401" s="13">
        <v>124.99</v>
      </c>
      <c r="S401" s="13"/>
      <c r="T401" s="17">
        <f t="shared" si="45"/>
        <v>0</v>
      </c>
      <c r="U401" s="13">
        <f t="shared" si="46"/>
        <v>0</v>
      </c>
      <c r="V401" s="13">
        <f t="shared" si="47"/>
        <v>0</v>
      </c>
      <c r="W401" s="13">
        <f t="shared" si="48"/>
        <v>0</v>
      </c>
    </row>
    <row r="402" spans="1:23" ht="84" customHeight="1" x14ac:dyDescent="0.25">
      <c r="A402" s="20" t="s">
        <v>489</v>
      </c>
      <c r="B402" s="10"/>
      <c r="C402" s="18" t="str">
        <f t="shared" si="42"/>
        <v>Showroom</v>
      </c>
      <c r="D402" s="11">
        <v>5702018067772</v>
      </c>
      <c r="E402" s="32" t="s">
        <v>848</v>
      </c>
      <c r="F402" s="9" t="s">
        <v>483</v>
      </c>
      <c r="G402" s="33" t="s">
        <v>484</v>
      </c>
      <c r="H402" s="31" t="s">
        <v>5</v>
      </c>
      <c r="I402" s="27"/>
      <c r="J402" s="12">
        <v>164.94</v>
      </c>
      <c r="K402" s="19">
        <f t="shared" si="43"/>
        <v>-4.5471080392870178E-2</v>
      </c>
      <c r="L402" s="13">
        <v>157.44</v>
      </c>
      <c r="M402" s="28">
        <v>46235</v>
      </c>
      <c r="N402" s="35">
        <v>0</v>
      </c>
      <c r="O402" s="14">
        <v>0.01</v>
      </c>
      <c r="P402" s="15">
        <f t="shared" si="44"/>
        <v>155.87</v>
      </c>
      <c r="Q402" s="16">
        <v>4</v>
      </c>
      <c r="R402" s="13">
        <v>209.99</v>
      </c>
      <c r="S402" s="13"/>
      <c r="T402" s="17">
        <f t="shared" si="45"/>
        <v>0</v>
      </c>
      <c r="U402" s="13">
        <f t="shared" si="46"/>
        <v>0</v>
      </c>
      <c r="V402" s="13">
        <f t="shared" si="47"/>
        <v>0</v>
      </c>
      <c r="W402" s="13">
        <f t="shared" si="48"/>
        <v>0</v>
      </c>
    </row>
    <row r="403" spans="1:23" ht="84" customHeight="1" x14ac:dyDescent="0.25">
      <c r="A403" s="20" t="s">
        <v>490</v>
      </c>
      <c r="B403" s="16"/>
      <c r="C403" s="18" t="str">
        <f t="shared" si="42"/>
        <v>Showroom</v>
      </c>
      <c r="D403" s="11">
        <v>5702017584072</v>
      </c>
      <c r="E403" s="32" t="s">
        <v>833</v>
      </c>
      <c r="F403" s="9" t="s">
        <v>483</v>
      </c>
      <c r="G403" s="33" t="s">
        <v>484</v>
      </c>
      <c r="H403" s="27"/>
      <c r="I403" s="27"/>
      <c r="J403" s="12">
        <v>174.98</v>
      </c>
      <c r="K403" s="19">
        <f t="shared" si="43"/>
        <v>-5.7377986055549113E-2</v>
      </c>
      <c r="L403" s="13">
        <v>164.94</v>
      </c>
      <c r="M403" s="28">
        <v>45505</v>
      </c>
      <c r="N403" s="35">
        <v>0</v>
      </c>
      <c r="O403" s="14">
        <v>0.01</v>
      </c>
      <c r="P403" s="15">
        <f t="shared" si="44"/>
        <v>163.29</v>
      </c>
      <c r="Q403" s="16">
        <v>3</v>
      </c>
      <c r="R403" s="13">
        <v>219.99</v>
      </c>
      <c r="S403" s="13"/>
      <c r="T403" s="17">
        <f t="shared" si="45"/>
        <v>0</v>
      </c>
      <c r="U403" s="13">
        <f t="shared" si="46"/>
        <v>0</v>
      </c>
      <c r="V403" s="13">
        <f t="shared" si="47"/>
        <v>0</v>
      </c>
      <c r="W403" s="13">
        <f t="shared" si="48"/>
        <v>0</v>
      </c>
    </row>
    <row r="404" spans="1:23" ht="84" customHeight="1" x14ac:dyDescent="0.25">
      <c r="A404" s="20" t="s">
        <v>492</v>
      </c>
      <c r="B404" s="16"/>
      <c r="C404" s="18" t="str">
        <f t="shared" si="42"/>
        <v>Showroom</v>
      </c>
      <c r="D404" s="11">
        <v>5702017816319</v>
      </c>
      <c r="E404" s="32" t="s">
        <v>835</v>
      </c>
      <c r="F404" s="9" t="s">
        <v>483</v>
      </c>
      <c r="G404" s="33" t="s">
        <v>484</v>
      </c>
      <c r="H404" s="27"/>
      <c r="I404" s="27"/>
      <c r="J404" s="12">
        <v>205.11</v>
      </c>
      <c r="K404" s="19">
        <f t="shared" si="43"/>
        <v>-8.6197650041441198E-2</v>
      </c>
      <c r="L404" s="13">
        <v>187.43</v>
      </c>
      <c r="M404" s="28">
        <v>45809</v>
      </c>
      <c r="N404" s="35">
        <v>0</v>
      </c>
      <c r="O404" s="14">
        <v>0.01</v>
      </c>
      <c r="P404" s="15">
        <f t="shared" si="44"/>
        <v>185.56</v>
      </c>
      <c r="Q404" s="16">
        <v>3</v>
      </c>
      <c r="R404" s="13">
        <v>249.99</v>
      </c>
      <c r="S404" s="13"/>
      <c r="T404" s="17">
        <f t="shared" si="45"/>
        <v>0</v>
      </c>
      <c r="U404" s="13">
        <f t="shared" si="46"/>
        <v>0</v>
      </c>
      <c r="V404" s="13">
        <f t="shared" si="47"/>
        <v>0</v>
      </c>
      <c r="W404" s="13">
        <f t="shared" si="48"/>
        <v>0</v>
      </c>
    </row>
    <row r="405" spans="1:23" ht="84" customHeight="1" x14ac:dyDescent="0.25">
      <c r="A405" s="20" t="s">
        <v>491</v>
      </c>
      <c r="B405" s="16"/>
      <c r="C405" s="18" t="str">
        <f t="shared" si="42"/>
        <v>Showroom</v>
      </c>
      <c r="D405" s="11">
        <v>5702017816272</v>
      </c>
      <c r="E405" s="32" t="s">
        <v>834</v>
      </c>
      <c r="F405" s="9" t="s">
        <v>483</v>
      </c>
      <c r="G405" s="33" t="s">
        <v>484</v>
      </c>
      <c r="H405" s="27"/>
      <c r="I405" s="27"/>
      <c r="J405" s="12">
        <v>205.11</v>
      </c>
      <c r="K405" s="19">
        <f t="shared" si="43"/>
        <v>-8.6197650041441198E-2</v>
      </c>
      <c r="L405" s="13">
        <v>187.43</v>
      </c>
      <c r="M405" s="28">
        <v>45717</v>
      </c>
      <c r="N405" s="35">
        <v>0</v>
      </c>
      <c r="O405" s="14">
        <v>0.01</v>
      </c>
      <c r="P405" s="15">
        <f t="shared" si="44"/>
        <v>185.56</v>
      </c>
      <c r="Q405" s="16">
        <v>3</v>
      </c>
      <c r="R405" s="13">
        <v>249.99</v>
      </c>
      <c r="S405" s="13"/>
      <c r="T405" s="17">
        <f t="shared" si="45"/>
        <v>0</v>
      </c>
      <c r="U405" s="13">
        <f t="shared" si="46"/>
        <v>0</v>
      </c>
      <c r="V405" s="13">
        <f t="shared" si="47"/>
        <v>0</v>
      </c>
      <c r="W405" s="13">
        <f t="shared" si="48"/>
        <v>0</v>
      </c>
    </row>
    <row r="406" spans="1:23" ht="84" customHeight="1" x14ac:dyDescent="0.25">
      <c r="A406" s="20" t="s">
        <v>493</v>
      </c>
      <c r="B406" s="16"/>
      <c r="C406" s="18" t="str">
        <f t="shared" si="42"/>
        <v>Showroom</v>
      </c>
      <c r="D406" s="11">
        <v>5702017816357</v>
      </c>
      <c r="E406" s="32" t="s">
        <v>836</v>
      </c>
      <c r="F406" s="9" t="s">
        <v>483</v>
      </c>
      <c r="G406" s="33" t="s">
        <v>484</v>
      </c>
      <c r="H406" s="27"/>
      <c r="I406" s="27"/>
      <c r="J406" s="12">
        <v>205.11</v>
      </c>
      <c r="K406" s="19">
        <f t="shared" si="43"/>
        <v>-8.6197650041441198E-2</v>
      </c>
      <c r="L406" s="13">
        <v>187.43</v>
      </c>
      <c r="M406" s="28">
        <v>46752</v>
      </c>
      <c r="N406" s="35">
        <v>0</v>
      </c>
      <c r="O406" s="14">
        <v>0.01</v>
      </c>
      <c r="P406" s="15">
        <f t="shared" si="44"/>
        <v>185.56</v>
      </c>
      <c r="Q406" s="16">
        <v>3</v>
      </c>
      <c r="R406" s="13">
        <v>249.99</v>
      </c>
      <c r="S406" s="13"/>
      <c r="T406" s="17">
        <f t="shared" si="45"/>
        <v>0</v>
      </c>
      <c r="U406" s="13">
        <f t="shared" si="46"/>
        <v>0</v>
      </c>
      <c r="V406" s="13">
        <f t="shared" si="47"/>
        <v>0</v>
      </c>
      <c r="W406" s="13">
        <f t="shared" si="48"/>
        <v>0</v>
      </c>
    </row>
    <row r="407" spans="1:23" ht="84" customHeight="1" x14ac:dyDescent="0.25">
      <c r="A407" s="20" t="s">
        <v>494</v>
      </c>
      <c r="B407" s="16"/>
      <c r="C407" s="18" t="str">
        <f t="shared" si="42"/>
        <v>Showroom</v>
      </c>
      <c r="D407" s="11">
        <v>5702017816364</v>
      </c>
      <c r="E407" s="32" t="s">
        <v>837</v>
      </c>
      <c r="F407" s="9" t="s">
        <v>483</v>
      </c>
      <c r="G407" s="33" t="s">
        <v>484</v>
      </c>
      <c r="H407" s="27"/>
      <c r="I407" s="27"/>
      <c r="J407" s="12">
        <v>205.11</v>
      </c>
      <c r="K407" s="19">
        <f t="shared" si="43"/>
        <v>-8.6197650041441198E-2</v>
      </c>
      <c r="L407" s="13">
        <v>187.43</v>
      </c>
      <c r="M407" s="28">
        <v>46599</v>
      </c>
      <c r="N407" s="35">
        <v>0</v>
      </c>
      <c r="O407" s="14">
        <v>0.01</v>
      </c>
      <c r="P407" s="15">
        <f t="shared" si="44"/>
        <v>185.56</v>
      </c>
      <c r="Q407" s="16">
        <v>3</v>
      </c>
      <c r="R407" s="13">
        <v>249.99</v>
      </c>
      <c r="S407" s="13"/>
      <c r="T407" s="17">
        <f t="shared" si="45"/>
        <v>0</v>
      </c>
      <c r="U407" s="13">
        <f t="shared" si="46"/>
        <v>0</v>
      </c>
      <c r="V407" s="13">
        <f t="shared" si="47"/>
        <v>0</v>
      </c>
      <c r="W407" s="13">
        <f t="shared" si="48"/>
        <v>0</v>
      </c>
    </row>
    <row r="408" spans="1:23" ht="84" customHeight="1" x14ac:dyDescent="0.25">
      <c r="A408" s="20" t="s">
        <v>495</v>
      </c>
      <c r="B408" s="16"/>
      <c r="C408" s="18" t="str">
        <f t="shared" si="42"/>
        <v>Showroom</v>
      </c>
      <c r="D408" s="11">
        <v>5702018067499</v>
      </c>
      <c r="E408" s="32" t="s">
        <v>838</v>
      </c>
      <c r="F408" s="9" t="s">
        <v>483</v>
      </c>
      <c r="G408" s="33" t="s">
        <v>484</v>
      </c>
      <c r="H408" s="27"/>
      <c r="I408" s="27"/>
      <c r="J408" s="12">
        <v>194.94</v>
      </c>
      <c r="K408" s="19">
        <f t="shared" si="43"/>
        <v>-3.8473376423514893E-2</v>
      </c>
      <c r="L408" s="13">
        <v>187.44</v>
      </c>
      <c r="M408" s="28">
        <v>46023</v>
      </c>
      <c r="N408" s="35">
        <v>0</v>
      </c>
      <c r="O408" s="14">
        <v>0.01</v>
      </c>
      <c r="P408" s="15">
        <f t="shared" si="44"/>
        <v>185.57</v>
      </c>
      <c r="Q408" s="16">
        <v>3</v>
      </c>
      <c r="R408" s="13">
        <v>249.99</v>
      </c>
      <c r="S408" s="13"/>
      <c r="T408" s="17">
        <f t="shared" si="45"/>
        <v>0</v>
      </c>
      <c r="U408" s="13">
        <f t="shared" si="46"/>
        <v>0</v>
      </c>
      <c r="V408" s="13">
        <f t="shared" si="47"/>
        <v>0</v>
      </c>
      <c r="W408" s="13">
        <f t="shared" si="48"/>
        <v>0</v>
      </c>
    </row>
    <row r="409" spans="1:23" ht="84" customHeight="1" x14ac:dyDescent="0.25">
      <c r="A409" s="20" t="s">
        <v>496</v>
      </c>
      <c r="B409" s="16"/>
      <c r="C409" s="18" t="str">
        <f t="shared" si="42"/>
        <v>Showroom</v>
      </c>
      <c r="D409" s="11">
        <v>5702018067505</v>
      </c>
      <c r="E409" s="32" t="s">
        <v>839</v>
      </c>
      <c r="F409" s="9" t="s">
        <v>483</v>
      </c>
      <c r="G409" s="33" t="s">
        <v>484</v>
      </c>
      <c r="H409" s="27"/>
      <c r="I409" s="30" t="s">
        <v>6</v>
      </c>
      <c r="J409" s="12">
        <v>209.92</v>
      </c>
      <c r="K409" s="19">
        <f t="shared" si="43"/>
        <v>-1.781631097560965E-2</v>
      </c>
      <c r="L409" s="13">
        <v>206.18</v>
      </c>
      <c r="M409" s="28">
        <v>46023</v>
      </c>
      <c r="N409" s="35">
        <v>0</v>
      </c>
      <c r="O409" s="14">
        <v>0.01</v>
      </c>
      <c r="P409" s="15">
        <f t="shared" si="44"/>
        <v>204.12</v>
      </c>
      <c r="Q409" s="16">
        <v>3</v>
      </c>
      <c r="R409" s="13">
        <v>274.99</v>
      </c>
      <c r="S409" s="13"/>
      <c r="T409" s="17">
        <f t="shared" si="45"/>
        <v>0</v>
      </c>
      <c r="U409" s="13">
        <f t="shared" si="46"/>
        <v>0</v>
      </c>
      <c r="V409" s="13">
        <f t="shared" si="47"/>
        <v>0</v>
      </c>
      <c r="W409" s="13">
        <f t="shared" si="48"/>
        <v>0</v>
      </c>
    </row>
    <row r="410" spans="1:23" ht="84" customHeight="1" x14ac:dyDescent="0.25">
      <c r="A410" s="20" t="s">
        <v>500</v>
      </c>
      <c r="B410" s="10"/>
      <c r="C410" s="18" t="str">
        <f t="shared" si="42"/>
        <v>Showroom</v>
      </c>
      <c r="D410" s="11">
        <v>5702018067543</v>
      </c>
      <c r="E410" s="32" t="s">
        <v>846</v>
      </c>
      <c r="F410" s="9" t="s">
        <v>483</v>
      </c>
      <c r="G410" s="33" t="s">
        <v>484</v>
      </c>
      <c r="H410" s="31" t="s">
        <v>5</v>
      </c>
      <c r="I410" s="27"/>
      <c r="J410" s="12">
        <v>209.92</v>
      </c>
      <c r="K410" s="19">
        <f t="shared" si="43"/>
        <v>-1.781631097560965E-2</v>
      </c>
      <c r="L410" s="13">
        <v>206.18</v>
      </c>
      <c r="M410" s="28">
        <v>46235</v>
      </c>
      <c r="N410" s="35">
        <v>0</v>
      </c>
      <c r="O410" s="14">
        <v>0.01</v>
      </c>
      <c r="P410" s="15">
        <f t="shared" si="44"/>
        <v>204.12</v>
      </c>
      <c r="Q410" s="16">
        <v>3</v>
      </c>
      <c r="R410" s="13">
        <v>274.99</v>
      </c>
      <c r="S410" s="13"/>
      <c r="T410" s="17">
        <f t="shared" si="45"/>
        <v>0</v>
      </c>
      <c r="U410" s="13">
        <f t="shared" si="46"/>
        <v>0</v>
      </c>
      <c r="V410" s="13">
        <f t="shared" si="47"/>
        <v>0</v>
      </c>
      <c r="W410" s="13">
        <f t="shared" si="48"/>
        <v>0</v>
      </c>
    </row>
    <row r="411" spans="1:23" ht="84" customHeight="1" x14ac:dyDescent="0.25">
      <c r="A411" s="20" t="s">
        <v>499</v>
      </c>
      <c r="B411" s="10"/>
      <c r="C411" s="18" t="str">
        <f t="shared" si="42"/>
        <v>Showroom</v>
      </c>
      <c r="D411" s="11">
        <v>5702018067703</v>
      </c>
      <c r="E411" s="32" t="s">
        <v>847</v>
      </c>
      <c r="F411" s="9" t="s">
        <v>483</v>
      </c>
      <c r="G411" s="33" t="s">
        <v>484</v>
      </c>
      <c r="H411" s="31" t="s">
        <v>5</v>
      </c>
      <c r="I411" s="27"/>
      <c r="J411" s="12">
        <v>209.92</v>
      </c>
      <c r="K411" s="19">
        <f t="shared" si="43"/>
        <v>-1.781631097560965E-2</v>
      </c>
      <c r="L411" s="13">
        <v>206.18</v>
      </c>
      <c r="M411" s="28">
        <v>46174</v>
      </c>
      <c r="N411" s="35">
        <v>0</v>
      </c>
      <c r="O411" s="14">
        <v>0.01</v>
      </c>
      <c r="P411" s="15">
        <f t="shared" si="44"/>
        <v>204.12</v>
      </c>
      <c r="Q411" s="16">
        <v>3</v>
      </c>
      <c r="R411" s="13">
        <v>274.99</v>
      </c>
      <c r="S411" s="13"/>
      <c r="T411" s="17">
        <f t="shared" si="45"/>
        <v>0</v>
      </c>
      <c r="U411" s="13">
        <f t="shared" si="46"/>
        <v>0</v>
      </c>
      <c r="V411" s="13">
        <f t="shared" si="47"/>
        <v>0</v>
      </c>
      <c r="W411" s="13">
        <f t="shared" si="48"/>
        <v>0</v>
      </c>
    </row>
    <row r="412" spans="1:23" ht="84" customHeight="1" x14ac:dyDescent="0.25">
      <c r="A412" s="20" t="s">
        <v>501</v>
      </c>
      <c r="B412" s="10"/>
      <c r="C412" s="18" t="str">
        <f t="shared" si="42"/>
        <v>Showroom</v>
      </c>
      <c r="D412" s="11">
        <v>5702018067727</v>
      </c>
      <c r="E412" s="32" t="s">
        <v>845</v>
      </c>
      <c r="F412" s="9" t="s">
        <v>483</v>
      </c>
      <c r="G412" s="33" t="s">
        <v>484</v>
      </c>
      <c r="H412" s="31" t="s">
        <v>5</v>
      </c>
      <c r="I412" s="30" t="s">
        <v>6</v>
      </c>
      <c r="J412" s="12">
        <v>209.92</v>
      </c>
      <c r="K412" s="19">
        <f t="shared" si="43"/>
        <v>-1.781631097560965E-2</v>
      </c>
      <c r="L412" s="13">
        <v>206.18</v>
      </c>
      <c r="M412" s="28">
        <v>46235</v>
      </c>
      <c r="N412" s="35">
        <v>0</v>
      </c>
      <c r="O412" s="14">
        <v>0.01</v>
      </c>
      <c r="P412" s="15">
        <f t="shared" si="44"/>
        <v>204.12</v>
      </c>
      <c r="Q412" s="16">
        <v>3</v>
      </c>
      <c r="R412" s="13">
        <v>274.99</v>
      </c>
      <c r="S412" s="13"/>
      <c r="T412" s="17">
        <f t="shared" si="45"/>
        <v>0</v>
      </c>
      <c r="U412" s="13">
        <f t="shared" si="46"/>
        <v>0</v>
      </c>
      <c r="V412" s="13">
        <f t="shared" si="47"/>
        <v>0</v>
      </c>
      <c r="W412" s="13">
        <f t="shared" si="48"/>
        <v>0</v>
      </c>
    </row>
    <row r="413" spans="1:23" ht="84" customHeight="1" x14ac:dyDescent="0.25">
      <c r="A413" s="20" t="s">
        <v>497</v>
      </c>
      <c r="B413" s="16"/>
      <c r="C413" s="18" t="str">
        <f t="shared" si="42"/>
        <v>Showroom</v>
      </c>
      <c r="D413" s="11">
        <v>5702018067680</v>
      </c>
      <c r="E413" s="32" t="s">
        <v>840</v>
      </c>
      <c r="F413" s="9" t="s">
        <v>483</v>
      </c>
      <c r="G413" s="33" t="s">
        <v>484</v>
      </c>
      <c r="H413" s="27"/>
      <c r="I413" s="30" t="s">
        <v>6</v>
      </c>
      <c r="J413" s="12">
        <v>209.92</v>
      </c>
      <c r="K413" s="19">
        <f t="shared" si="43"/>
        <v>-1.781631097560965E-2</v>
      </c>
      <c r="L413" s="13">
        <v>206.18</v>
      </c>
      <c r="M413" s="28">
        <v>46082</v>
      </c>
      <c r="N413" s="35">
        <v>0</v>
      </c>
      <c r="O413" s="14">
        <v>0.01</v>
      </c>
      <c r="P413" s="15">
        <f t="shared" si="44"/>
        <v>204.12</v>
      </c>
      <c r="Q413" s="16">
        <v>3</v>
      </c>
      <c r="R413" s="13">
        <v>274.99</v>
      </c>
      <c r="S413" s="13"/>
      <c r="T413" s="17">
        <f t="shared" si="45"/>
        <v>0</v>
      </c>
      <c r="U413" s="13">
        <f t="shared" si="46"/>
        <v>0</v>
      </c>
      <c r="V413" s="13">
        <f t="shared" si="47"/>
        <v>0</v>
      </c>
      <c r="W413" s="13">
        <f t="shared" si="48"/>
        <v>0</v>
      </c>
    </row>
    <row r="414" spans="1:23" ht="84" customHeight="1" x14ac:dyDescent="0.25">
      <c r="A414" s="20" t="s">
        <v>498</v>
      </c>
      <c r="B414" s="16"/>
      <c r="C414" s="18" t="str">
        <f t="shared" si="42"/>
        <v>Showroom</v>
      </c>
      <c r="D414" s="11">
        <v>5702018065532</v>
      </c>
      <c r="E414" s="32" t="s">
        <v>841</v>
      </c>
      <c r="F414" s="9" t="s">
        <v>483</v>
      </c>
      <c r="G414" s="33" t="s">
        <v>484</v>
      </c>
      <c r="H414" s="27"/>
      <c r="I414" s="27"/>
      <c r="J414" s="12">
        <v>209.92</v>
      </c>
      <c r="K414" s="19">
        <f t="shared" si="43"/>
        <v>-1.781631097560965E-2</v>
      </c>
      <c r="L414" s="13">
        <v>206.18</v>
      </c>
      <c r="M414" s="28">
        <v>46082</v>
      </c>
      <c r="N414" s="35">
        <v>0</v>
      </c>
      <c r="O414" s="14">
        <v>0.01</v>
      </c>
      <c r="P414" s="15">
        <f t="shared" si="44"/>
        <v>204.12</v>
      </c>
      <c r="Q414" s="16">
        <v>3</v>
      </c>
      <c r="R414" s="13">
        <v>274.99</v>
      </c>
      <c r="S414" s="13"/>
      <c r="T414" s="17">
        <f t="shared" si="45"/>
        <v>0</v>
      </c>
      <c r="U414" s="13">
        <f t="shared" si="46"/>
        <v>0</v>
      </c>
      <c r="V414" s="13">
        <f t="shared" si="47"/>
        <v>0</v>
      </c>
      <c r="W414" s="13">
        <f t="shared" si="48"/>
        <v>0</v>
      </c>
    </row>
    <row r="415" spans="1:23" ht="84" customHeight="1" x14ac:dyDescent="0.25">
      <c r="A415" s="20" t="s">
        <v>502</v>
      </c>
      <c r="B415" s="16"/>
      <c r="C415" s="18" t="str">
        <f t="shared" si="42"/>
        <v>Showroom</v>
      </c>
      <c r="D415" s="11">
        <v>5702018067048</v>
      </c>
      <c r="E415" s="32" t="s">
        <v>842</v>
      </c>
      <c r="F415" s="9" t="s">
        <v>483</v>
      </c>
      <c r="G415" s="33" t="s">
        <v>484</v>
      </c>
      <c r="H415" s="27"/>
      <c r="I415" s="30" t="s">
        <v>6</v>
      </c>
      <c r="J415" s="12">
        <v>239.92</v>
      </c>
      <c r="K415" s="19">
        <f t="shared" si="43"/>
        <v>0</v>
      </c>
      <c r="L415" s="13">
        <v>239.92</v>
      </c>
      <c r="M415" s="28">
        <v>46023</v>
      </c>
      <c r="N415" s="35">
        <v>0</v>
      </c>
      <c r="O415" s="14">
        <v>0.01</v>
      </c>
      <c r="P415" s="15">
        <f t="shared" si="44"/>
        <v>237.52</v>
      </c>
      <c r="Q415" s="16">
        <v>3</v>
      </c>
      <c r="R415" s="13">
        <v>319.99</v>
      </c>
      <c r="S415" s="13"/>
      <c r="T415" s="17">
        <f t="shared" si="45"/>
        <v>0</v>
      </c>
      <c r="U415" s="13">
        <f t="shared" si="46"/>
        <v>0</v>
      </c>
      <c r="V415" s="13">
        <f t="shared" si="47"/>
        <v>0</v>
      </c>
      <c r="W415" s="13">
        <f t="shared" si="48"/>
        <v>0</v>
      </c>
    </row>
    <row r="416" spans="1:23" ht="84" customHeight="1" x14ac:dyDescent="0.25">
      <c r="A416" s="20" t="s">
        <v>503</v>
      </c>
      <c r="B416" s="10"/>
      <c r="C416" s="18" t="str">
        <f t="shared" si="42"/>
        <v>Showroom</v>
      </c>
      <c r="D416" s="11">
        <v>5702018067567</v>
      </c>
      <c r="E416" s="32" t="s">
        <v>844</v>
      </c>
      <c r="F416" s="9" t="s">
        <v>483</v>
      </c>
      <c r="G416" s="33" t="s">
        <v>484</v>
      </c>
      <c r="H416" s="31" t="s">
        <v>5</v>
      </c>
      <c r="I416" s="27"/>
      <c r="J416" s="12">
        <v>292.39999999999998</v>
      </c>
      <c r="K416" s="19">
        <f t="shared" si="43"/>
        <v>-2.5649794801641534E-2</v>
      </c>
      <c r="L416" s="13">
        <v>284.89999999999998</v>
      </c>
      <c r="M416" s="28">
        <v>46235</v>
      </c>
      <c r="N416" s="35">
        <v>0</v>
      </c>
      <c r="O416" s="14">
        <v>0.01</v>
      </c>
      <c r="P416" s="15">
        <f t="shared" si="44"/>
        <v>282.05</v>
      </c>
      <c r="Q416" s="16">
        <v>3</v>
      </c>
      <c r="R416" s="13">
        <v>379.99</v>
      </c>
      <c r="S416" s="13"/>
      <c r="T416" s="17">
        <f t="shared" si="45"/>
        <v>0</v>
      </c>
      <c r="U416" s="13">
        <f t="shared" si="46"/>
        <v>0</v>
      </c>
      <c r="V416" s="13">
        <f t="shared" si="47"/>
        <v>0</v>
      </c>
      <c r="W416" s="13">
        <f t="shared" si="48"/>
        <v>0</v>
      </c>
    </row>
    <row r="417" spans="1:23" ht="84" customHeight="1" x14ac:dyDescent="0.25">
      <c r="A417" s="20" t="s">
        <v>504</v>
      </c>
      <c r="B417" s="16"/>
      <c r="C417" s="18" t="str">
        <f t="shared" si="42"/>
        <v>Showroom</v>
      </c>
      <c r="D417" s="11">
        <v>5702017816333</v>
      </c>
      <c r="E417" s="32" t="s">
        <v>843</v>
      </c>
      <c r="F417" s="9" t="s">
        <v>483</v>
      </c>
      <c r="G417" s="33" t="s">
        <v>484</v>
      </c>
      <c r="H417" s="27"/>
      <c r="I417" s="27"/>
      <c r="J417" s="12">
        <v>484.46</v>
      </c>
      <c r="K417" s="19">
        <f t="shared" si="43"/>
        <v>-4.9044296742765114E-2</v>
      </c>
      <c r="L417" s="13">
        <v>460.7</v>
      </c>
      <c r="M417" s="28">
        <v>46752</v>
      </c>
      <c r="N417" s="35">
        <v>0</v>
      </c>
      <c r="O417" s="14">
        <v>0.01</v>
      </c>
      <c r="P417" s="15">
        <f t="shared" si="44"/>
        <v>456.09</v>
      </c>
      <c r="Q417" s="16">
        <v>2</v>
      </c>
      <c r="R417" s="13">
        <v>599.99</v>
      </c>
      <c r="S417" s="13"/>
      <c r="T417" s="17">
        <f t="shared" si="45"/>
        <v>0</v>
      </c>
      <c r="U417" s="13">
        <f t="shared" si="46"/>
        <v>0</v>
      </c>
      <c r="V417" s="13">
        <f t="shared" si="47"/>
        <v>0</v>
      </c>
      <c r="W417" s="13">
        <f t="shared" si="48"/>
        <v>0</v>
      </c>
    </row>
    <row r="418" spans="1:23" ht="84" customHeight="1" x14ac:dyDescent="0.25">
      <c r="A418" s="20" t="s">
        <v>505</v>
      </c>
      <c r="B418" s="16"/>
      <c r="C418" s="18" t="str">
        <f t="shared" si="42"/>
        <v>Showroom</v>
      </c>
      <c r="D418" s="11">
        <v>5702018067062</v>
      </c>
      <c r="E418" s="32" t="s">
        <v>678</v>
      </c>
      <c r="F418" s="9" t="s">
        <v>483</v>
      </c>
      <c r="G418" s="33" t="s">
        <v>484</v>
      </c>
      <c r="H418" s="27"/>
      <c r="I418" s="30" t="s">
        <v>6</v>
      </c>
      <c r="J418" s="12">
        <v>476.06</v>
      </c>
      <c r="K418" s="19">
        <f t="shared" si="43"/>
        <v>-3.2264840566315178E-2</v>
      </c>
      <c r="L418" s="13">
        <v>460.7</v>
      </c>
      <c r="M418" s="28">
        <v>46023</v>
      </c>
      <c r="N418" s="35">
        <v>0</v>
      </c>
      <c r="O418" s="14">
        <v>0.01</v>
      </c>
      <c r="P418" s="15">
        <f t="shared" si="44"/>
        <v>456.09</v>
      </c>
      <c r="Q418" s="16">
        <v>2</v>
      </c>
      <c r="R418" s="13">
        <v>599.99</v>
      </c>
      <c r="S418" s="13"/>
      <c r="T418" s="17">
        <f t="shared" si="45"/>
        <v>0</v>
      </c>
      <c r="U418" s="13">
        <f t="shared" si="46"/>
        <v>0</v>
      </c>
      <c r="V418" s="13">
        <f t="shared" si="47"/>
        <v>0</v>
      </c>
      <c r="W418" s="13">
        <f t="shared" si="48"/>
        <v>0</v>
      </c>
    </row>
    <row r="419" spans="1:23" ht="84" customHeight="1" x14ac:dyDescent="0.25">
      <c r="A419" s="20" t="s">
        <v>506</v>
      </c>
      <c r="B419" s="10"/>
      <c r="C419" s="18" t="str">
        <f t="shared" si="42"/>
        <v>Showroom</v>
      </c>
      <c r="D419" s="11">
        <v>5702018067710</v>
      </c>
      <c r="E419" s="32" t="s">
        <v>676</v>
      </c>
      <c r="F419" s="9" t="s">
        <v>483</v>
      </c>
      <c r="G419" s="33" t="s">
        <v>484</v>
      </c>
      <c r="H419" s="31" t="s">
        <v>5</v>
      </c>
      <c r="I419" s="27"/>
      <c r="J419" s="12">
        <v>506.77</v>
      </c>
      <c r="K419" s="19">
        <f t="shared" si="43"/>
        <v>-1.5154803954456675E-2</v>
      </c>
      <c r="L419" s="13">
        <v>499.09</v>
      </c>
      <c r="M419" s="28">
        <v>46174</v>
      </c>
      <c r="N419" s="35">
        <v>0</v>
      </c>
      <c r="O419" s="14">
        <v>0.01</v>
      </c>
      <c r="P419" s="15">
        <f t="shared" si="44"/>
        <v>494.1</v>
      </c>
      <c r="Q419" s="16">
        <v>1</v>
      </c>
      <c r="R419" s="13">
        <v>649.99</v>
      </c>
      <c r="S419" s="13"/>
      <c r="T419" s="17">
        <f t="shared" si="45"/>
        <v>0</v>
      </c>
      <c r="U419" s="13">
        <f t="shared" si="46"/>
        <v>0</v>
      </c>
      <c r="V419" s="13">
        <f t="shared" si="47"/>
        <v>0</v>
      </c>
      <c r="W419" s="13">
        <f t="shared" si="48"/>
        <v>0</v>
      </c>
    </row>
    <row r="420" spans="1:23" ht="84" customHeight="1" x14ac:dyDescent="0.25">
      <c r="A420" s="20" t="s">
        <v>507</v>
      </c>
      <c r="B420" s="16"/>
      <c r="C420" s="18" t="str">
        <f t="shared" si="42"/>
        <v>Showroom</v>
      </c>
      <c r="D420" s="11">
        <v>5702017584102</v>
      </c>
      <c r="E420" s="32" t="s">
        <v>677</v>
      </c>
      <c r="F420" s="9" t="s">
        <v>483</v>
      </c>
      <c r="G420" s="33" t="s">
        <v>484</v>
      </c>
      <c r="H420" s="27"/>
      <c r="I420" s="27"/>
      <c r="J420" s="12">
        <v>579.57000000000005</v>
      </c>
      <c r="K420" s="19">
        <f t="shared" si="43"/>
        <v>-3.2886450299359993E-2</v>
      </c>
      <c r="L420" s="13">
        <v>560.51</v>
      </c>
      <c r="M420" s="28">
        <v>45505</v>
      </c>
      <c r="N420" s="35">
        <v>0</v>
      </c>
      <c r="O420" s="14">
        <v>0.01</v>
      </c>
      <c r="P420" s="15">
        <f t="shared" si="44"/>
        <v>554.9</v>
      </c>
      <c r="Q420" s="16">
        <v>3</v>
      </c>
      <c r="R420" s="13">
        <v>729.99</v>
      </c>
      <c r="S420" s="13"/>
      <c r="T420" s="17">
        <f t="shared" si="45"/>
        <v>0</v>
      </c>
      <c r="U420" s="13">
        <f t="shared" si="46"/>
        <v>0</v>
      </c>
      <c r="V420" s="13">
        <f t="shared" si="47"/>
        <v>0</v>
      </c>
      <c r="W420" s="13">
        <f t="shared" si="48"/>
        <v>0</v>
      </c>
    </row>
    <row r="421" spans="1:23" ht="84" customHeight="1" x14ac:dyDescent="0.25">
      <c r="A421" s="20" t="s">
        <v>508</v>
      </c>
      <c r="B421" s="16"/>
      <c r="C421" s="18" t="str">
        <f t="shared" si="42"/>
        <v>Showroom</v>
      </c>
      <c r="D421" s="11">
        <v>5702017816371</v>
      </c>
      <c r="E421" s="32" t="s">
        <v>675</v>
      </c>
      <c r="F421" s="9" t="s">
        <v>483</v>
      </c>
      <c r="G421" s="33" t="s">
        <v>484</v>
      </c>
      <c r="H421" s="27"/>
      <c r="I421" s="27"/>
      <c r="J421" s="12">
        <v>617.29</v>
      </c>
      <c r="K421" s="19">
        <f t="shared" si="43"/>
        <v>-2.97753082019796E-2</v>
      </c>
      <c r="L421" s="13">
        <v>598.91</v>
      </c>
      <c r="M421" s="28">
        <v>46387</v>
      </c>
      <c r="N421" s="35">
        <v>0</v>
      </c>
      <c r="O421" s="14">
        <v>0.01</v>
      </c>
      <c r="P421" s="15">
        <f t="shared" si="44"/>
        <v>592.91999999999996</v>
      </c>
      <c r="Q421" s="16">
        <v>2</v>
      </c>
      <c r="R421" s="13">
        <v>779.99</v>
      </c>
      <c r="S421" s="13"/>
      <c r="T421" s="17">
        <f t="shared" si="45"/>
        <v>0</v>
      </c>
      <c r="U421" s="13">
        <f t="shared" si="46"/>
        <v>0</v>
      </c>
      <c r="V421" s="13">
        <f t="shared" si="47"/>
        <v>0</v>
      </c>
      <c r="W421" s="13">
        <f t="shared" si="48"/>
        <v>0</v>
      </c>
    </row>
    <row r="422" spans="1:23" ht="84" customHeight="1" x14ac:dyDescent="0.25">
      <c r="A422" s="20" t="s">
        <v>509</v>
      </c>
      <c r="B422" s="10"/>
      <c r="C422" s="18" t="str">
        <f t="shared" si="42"/>
        <v>Showroom</v>
      </c>
      <c r="D422" s="11">
        <v>5702018067789</v>
      </c>
      <c r="E422" s="32" t="s">
        <v>674</v>
      </c>
      <c r="F422" s="9" t="s">
        <v>483</v>
      </c>
      <c r="G422" s="33" t="s">
        <v>484</v>
      </c>
      <c r="H422" s="31" t="s">
        <v>5</v>
      </c>
      <c r="I422" s="30" t="s">
        <v>6</v>
      </c>
      <c r="J422" s="12">
        <v>637.29999999999995</v>
      </c>
      <c r="K422" s="19">
        <f t="shared" si="43"/>
        <v>-1.2050839479052167E-2</v>
      </c>
      <c r="L422" s="13">
        <v>629.62</v>
      </c>
      <c r="M422" s="28">
        <v>46235</v>
      </c>
      <c r="N422" s="35">
        <v>0</v>
      </c>
      <c r="O422" s="14">
        <v>0.01</v>
      </c>
      <c r="P422" s="15">
        <f t="shared" si="44"/>
        <v>623.32000000000005</v>
      </c>
      <c r="Q422" s="16">
        <v>2</v>
      </c>
      <c r="R422" s="13">
        <v>819.99</v>
      </c>
      <c r="S422" s="13"/>
      <c r="T422" s="17">
        <f t="shared" si="45"/>
        <v>0</v>
      </c>
      <c r="U422" s="13">
        <f t="shared" si="46"/>
        <v>0</v>
      </c>
      <c r="V422" s="13">
        <f t="shared" si="47"/>
        <v>0</v>
      </c>
      <c r="W422" s="13">
        <f t="shared" si="48"/>
        <v>0</v>
      </c>
    </row>
    <row r="423" spans="1:23" ht="84" customHeight="1" x14ac:dyDescent="0.25">
      <c r="A423" s="20" t="s">
        <v>510</v>
      </c>
      <c r="B423" s="16"/>
      <c r="C423" s="18" t="str">
        <f t="shared" si="42"/>
        <v>Showroom</v>
      </c>
      <c r="D423" s="11">
        <v>5702017583563</v>
      </c>
      <c r="E423" s="32" t="s">
        <v>673</v>
      </c>
      <c r="F423" s="9" t="s">
        <v>483</v>
      </c>
      <c r="G423" s="33" t="s">
        <v>484</v>
      </c>
      <c r="H423" s="27"/>
      <c r="I423" s="27"/>
      <c r="J423" s="12">
        <v>743.54</v>
      </c>
      <c r="K423" s="19">
        <f t="shared" si="43"/>
        <v>-1.8963337547408199E-2</v>
      </c>
      <c r="L423" s="13">
        <v>729.44</v>
      </c>
      <c r="M423" s="28">
        <v>45352</v>
      </c>
      <c r="N423" s="35">
        <v>0</v>
      </c>
      <c r="O423" s="14">
        <v>0.01</v>
      </c>
      <c r="P423" s="15">
        <f t="shared" si="44"/>
        <v>722.15</v>
      </c>
      <c r="Q423" s="16">
        <v>1</v>
      </c>
      <c r="R423" s="13">
        <v>949.99</v>
      </c>
      <c r="S423" s="13"/>
      <c r="T423" s="17">
        <f t="shared" si="45"/>
        <v>0</v>
      </c>
      <c r="U423" s="13">
        <f t="shared" si="46"/>
        <v>0</v>
      </c>
      <c r="V423" s="13">
        <f t="shared" si="47"/>
        <v>0</v>
      </c>
      <c r="W423" s="13">
        <f t="shared" si="48"/>
        <v>0</v>
      </c>
    </row>
    <row r="424" spans="1:23" ht="84" customHeight="1" x14ac:dyDescent="0.25">
      <c r="A424" s="20" t="s">
        <v>512</v>
      </c>
      <c r="B424" s="16"/>
      <c r="C424" s="18" t="str">
        <f t="shared" si="42"/>
        <v>Showroom</v>
      </c>
      <c r="D424" s="11">
        <v>5702017816302</v>
      </c>
      <c r="E424" s="32" t="s">
        <v>671</v>
      </c>
      <c r="F424" s="9" t="s">
        <v>483</v>
      </c>
      <c r="G424" s="33" t="s">
        <v>484</v>
      </c>
      <c r="H424" s="27"/>
      <c r="I424" s="27"/>
      <c r="J424" s="12">
        <v>781.39</v>
      </c>
      <c r="K424" s="19">
        <f t="shared" si="43"/>
        <v>-1.7353690218712692E-2</v>
      </c>
      <c r="L424" s="13">
        <v>767.83</v>
      </c>
      <c r="M424" s="28">
        <v>45717</v>
      </c>
      <c r="N424" s="35">
        <v>0</v>
      </c>
      <c r="O424" s="14">
        <v>0.01</v>
      </c>
      <c r="P424" s="15">
        <f t="shared" si="44"/>
        <v>760.15</v>
      </c>
      <c r="Q424" s="16">
        <v>1</v>
      </c>
      <c r="R424" s="13">
        <v>999.99</v>
      </c>
      <c r="S424" s="13"/>
      <c r="T424" s="17">
        <f t="shared" si="45"/>
        <v>0</v>
      </c>
      <c r="U424" s="13">
        <f t="shared" si="46"/>
        <v>0</v>
      </c>
      <c r="V424" s="13">
        <f t="shared" si="47"/>
        <v>0</v>
      </c>
      <c r="W424" s="13">
        <f t="shared" si="48"/>
        <v>0</v>
      </c>
    </row>
    <row r="425" spans="1:23" ht="84" customHeight="1" x14ac:dyDescent="0.25">
      <c r="A425" s="20" t="s">
        <v>511</v>
      </c>
      <c r="B425" s="16"/>
      <c r="C425" s="18" t="str">
        <f t="shared" si="42"/>
        <v>Showroom</v>
      </c>
      <c r="D425" s="11">
        <v>5702017816296</v>
      </c>
      <c r="E425" s="32" t="s">
        <v>672</v>
      </c>
      <c r="F425" s="9" t="s">
        <v>483</v>
      </c>
      <c r="G425" s="33" t="s">
        <v>484</v>
      </c>
      <c r="H425" s="27"/>
      <c r="I425" s="27"/>
      <c r="J425" s="12">
        <v>781.39</v>
      </c>
      <c r="K425" s="19">
        <f t="shared" si="43"/>
        <v>-1.7353690218712692E-2</v>
      </c>
      <c r="L425" s="13">
        <v>767.83</v>
      </c>
      <c r="M425" s="28">
        <v>45778</v>
      </c>
      <c r="N425" s="35">
        <v>0</v>
      </c>
      <c r="O425" s="14">
        <v>0.01</v>
      </c>
      <c r="P425" s="15">
        <f t="shared" si="44"/>
        <v>760.15</v>
      </c>
      <c r="Q425" s="16">
        <v>1</v>
      </c>
      <c r="R425" s="13">
        <v>999.99</v>
      </c>
      <c r="S425" s="13"/>
      <c r="T425" s="17">
        <f t="shared" si="45"/>
        <v>0</v>
      </c>
      <c r="U425" s="13">
        <f t="shared" si="46"/>
        <v>0</v>
      </c>
      <c r="V425" s="13">
        <f t="shared" si="47"/>
        <v>0</v>
      </c>
      <c r="W425" s="13">
        <f t="shared" si="48"/>
        <v>0</v>
      </c>
    </row>
    <row r="426" spans="1:23" ht="84" customHeight="1" x14ac:dyDescent="0.25">
      <c r="A426" s="20" t="s">
        <v>513</v>
      </c>
      <c r="B426" s="16"/>
      <c r="C426" s="18" t="str">
        <f t="shared" si="42"/>
        <v>Showroom</v>
      </c>
      <c r="D426" s="11">
        <v>5702018067697</v>
      </c>
      <c r="E426" s="32" t="s">
        <v>670</v>
      </c>
      <c r="F426" s="9" t="s">
        <v>483</v>
      </c>
      <c r="G426" s="33" t="s">
        <v>484</v>
      </c>
      <c r="H426" s="31" t="s">
        <v>5</v>
      </c>
      <c r="I426" s="27"/>
      <c r="J426" s="12">
        <v>767.83</v>
      </c>
      <c r="K426" s="19">
        <f t="shared" si="43"/>
        <v>0</v>
      </c>
      <c r="L426" s="13">
        <v>767.83</v>
      </c>
      <c r="M426" s="28">
        <v>46143</v>
      </c>
      <c r="N426" s="35">
        <v>0</v>
      </c>
      <c r="O426" s="14">
        <v>0.01</v>
      </c>
      <c r="P426" s="15">
        <f t="shared" si="44"/>
        <v>760.15</v>
      </c>
      <c r="Q426" s="16">
        <v>1</v>
      </c>
      <c r="R426" s="13">
        <v>999.99</v>
      </c>
      <c r="S426" s="13"/>
      <c r="T426" s="17">
        <f t="shared" si="45"/>
        <v>0</v>
      </c>
      <c r="U426" s="13">
        <f t="shared" si="46"/>
        <v>0</v>
      </c>
      <c r="V426" s="13">
        <f t="shared" si="47"/>
        <v>0</v>
      </c>
      <c r="W426" s="13">
        <f t="shared" si="48"/>
        <v>0</v>
      </c>
    </row>
    <row r="427" spans="1:23" ht="84" customHeight="1" x14ac:dyDescent="0.25">
      <c r="A427" s="20" t="s">
        <v>514</v>
      </c>
      <c r="B427" s="10"/>
      <c r="C427" s="18" t="str">
        <f t="shared" si="42"/>
        <v>Showroom</v>
      </c>
      <c r="D427" s="11">
        <v>5702018067796</v>
      </c>
      <c r="E427" s="32" t="s">
        <v>669</v>
      </c>
      <c r="F427" s="9" t="s">
        <v>483</v>
      </c>
      <c r="G427" s="33" t="s">
        <v>484</v>
      </c>
      <c r="H427" s="31" t="s">
        <v>5</v>
      </c>
      <c r="I427" s="27"/>
      <c r="J427" s="12">
        <v>767.83</v>
      </c>
      <c r="K427" s="19">
        <f t="shared" si="43"/>
        <v>0</v>
      </c>
      <c r="L427" s="13">
        <v>767.83</v>
      </c>
      <c r="M427" s="28">
        <v>46204</v>
      </c>
      <c r="N427" s="35">
        <v>0</v>
      </c>
      <c r="O427" s="14">
        <v>0.01</v>
      </c>
      <c r="P427" s="15">
        <f t="shared" si="44"/>
        <v>760.15</v>
      </c>
      <c r="Q427" s="16">
        <v>1</v>
      </c>
      <c r="R427" s="13">
        <v>999.99</v>
      </c>
      <c r="S427" s="13"/>
      <c r="T427" s="17">
        <f t="shared" si="45"/>
        <v>0</v>
      </c>
      <c r="U427" s="13">
        <f t="shared" si="46"/>
        <v>0</v>
      </c>
      <c r="V427" s="13">
        <f t="shared" si="47"/>
        <v>0</v>
      </c>
      <c r="W427" s="13">
        <f t="shared" si="48"/>
        <v>0</v>
      </c>
    </row>
    <row r="428" spans="1:23" ht="84" customHeight="1" x14ac:dyDescent="0.25">
      <c r="A428" s="20" t="s">
        <v>515</v>
      </c>
      <c r="B428" s="16"/>
      <c r="C428" s="18" t="str">
        <f t="shared" si="42"/>
        <v>Showroom</v>
      </c>
      <c r="D428" s="11">
        <v>5702017816388</v>
      </c>
      <c r="E428" s="32" t="s">
        <v>668</v>
      </c>
      <c r="F428" s="9" t="s">
        <v>483</v>
      </c>
      <c r="G428" s="33" t="s">
        <v>484</v>
      </c>
      <c r="H428" s="27"/>
      <c r="I428" s="27"/>
      <c r="J428" s="12">
        <v>1367.43</v>
      </c>
      <c r="K428" s="19">
        <f t="shared" si="43"/>
        <v>-4.5420972188704445E-2</v>
      </c>
      <c r="L428" s="13">
        <v>1305.32</v>
      </c>
      <c r="M428" s="28">
        <v>46599</v>
      </c>
      <c r="N428" s="35">
        <v>0</v>
      </c>
      <c r="O428" s="14">
        <v>0.01</v>
      </c>
      <c r="P428" s="15">
        <f t="shared" si="44"/>
        <v>1292.27</v>
      </c>
      <c r="Q428" s="16">
        <v>1</v>
      </c>
      <c r="R428" s="13">
        <v>1699.99</v>
      </c>
      <c r="S428" s="13"/>
      <c r="T428" s="17">
        <f t="shared" si="45"/>
        <v>0</v>
      </c>
      <c r="U428" s="13">
        <f t="shared" si="46"/>
        <v>0</v>
      </c>
      <c r="V428" s="13">
        <f t="shared" si="47"/>
        <v>0</v>
      </c>
      <c r="W428" s="13">
        <f t="shared" si="48"/>
        <v>0</v>
      </c>
    </row>
    <row r="429" spans="1:23" ht="84" customHeight="1" x14ac:dyDescent="0.25">
      <c r="A429" s="20" t="s">
        <v>516</v>
      </c>
      <c r="B429" s="16"/>
      <c r="C429" s="18" t="str">
        <f t="shared" si="42"/>
        <v>Showroom</v>
      </c>
      <c r="D429" s="11">
        <v>5702017595672</v>
      </c>
      <c r="E429" s="32" t="s">
        <v>667</v>
      </c>
      <c r="F429" s="9" t="s">
        <v>483</v>
      </c>
      <c r="G429" s="33" t="s">
        <v>484</v>
      </c>
      <c r="H429" s="27"/>
      <c r="I429" s="27"/>
      <c r="J429" s="12">
        <v>1527.22</v>
      </c>
      <c r="K429" s="19">
        <f t="shared" si="43"/>
        <v>-1.9604248241903655E-2</v>
      </c>
      <c r="L429" s="13">
        <v>1497.28</v>
      </c>
      <c r="M429" s="28">
        <v>45536</v>
      </c>
      <c r="N429" s="35">
        <v>0</v>
      </c>
      <c r="O429" s="14">
        <v>0.01</v>
      </c>
      <c r="P429" s="15">
        <f t="shared" si="44"/>
        <v>1482.31</v>
      </c>
      <c r="Q429" s="16">
        <v>1</v>
      </c>
      <c r="R429" s="13">
        <v>1949.99</v>
      </c>
      <c r="S429" s="13"/>
      <c r="T429" s="17">
        <f t="shared" si="45"/>
        <v>0</v>
      </c>
      <c r="U429" s="13">
        <f t="shared" si="46"/>
        <v>0</v>
      </c>
      <c r="V429" s="13">
        <f t="shared" si="47"/>
        <v>0</v>
      </c>
      <c r="W429" s="13">
        <f t="shared" si="48"/>
        <v>0</v>
      </c>
    </row>
    <row r="430" spans="1:23" ht="84" customHeight="1" x14ac:dyDescent="0.25">
      <c r="A430" s="20" t="s">
        <v>517</v>
      </c>
      <c r="B430" s="10"/>
      <c r="C430" s="18" t="str">
        <f t="shared" si="42"/>
        <v>Showroom</v>
      </c>
      <c r="D430" s="11">
        <v>5702018067086</v>
      </c>
      <c r="E430" s="32" t="s">
        <v>666</v>
      </c>
      <c r="F430" s="9" t="s">
        <v>483</v>
      </c>
      <c r="G430" s="33" t="s">
        <v>484</v>
      </c>
      <c r="H430" s="31" t="s">
        <v>5</v>
      </c>
      <c r="I430" s="27"/>
      <c r="J430" s="12">
        <v>1497.29</v>
      </c>
      <c r="K430" s="19">
        <f t="shared" si="43"/>
        <v>0</v>
      </c>
      <c r="L430" s="13">
        <v>1497.29</v>
      </c>
      <c r="M430" s="28">
        <v>46266</v>
      </c>
      <c r="N430" s="35">
        <v>0</v>
      </c>
      <c r="O430" s="14">
        <v>0.01</v>
      </c>
      <c r="P430" s="15">
        <f t="shared" si="44"/>
        <v>1482.32</v>
      </c>
      <c r="Q430" s="16">
        <v>1</v>
      </c>
      <c r="R430" s="13">
        <v>1949.99</v>
      </c>
      <c r="S430" s="13"/>
      <c r="T430" s="17">
        <f t="shared" si="45"/>
        <v>0</v>
      </c>
      <c r="U430" s="13">
        <f t="shared" si="46"/>
        <v>0</v>
      </c>
      <c r="V430" s="13">
        <f t="shared" si="47"/>
        <v>0</v>
      </c>
      <c r="W430" s="13">
        <f t="shared" si="48"/>
        <v>0</v>
      </c>
    </row>
    <row r="431" spans="1:23" ht="84" customHeight="1" x14ac:dyDescent="0.25">
      <c r="A431" s="20" t="s">
        <v>518</v>
      </c>
      <c r="B431" s="16"/>
      <c r="C431" s="18" t="str">
        <f t="shared" si="42"/>
        <v>Showroom</v>
      </c>
      <c r="D431" s="11">
        <v>5702017813189</v>
      </c>
      <c r="E431" s="32" t="s">
        <v>665</v>
      </c>
      <c r="F431" s="9" t="s">
        <v>519</v>
      </c>
      <c r="G431" s="33" t="s">
        <v>519</v>
      </c>
      <c r="H431" s="27"/>
      <c r="I431" s="27"/>
      <c r="J431" s="12">
        <v>80.88</v>
      </c>
      <c r="K431" s="19">
        <f t="shared" si="43"/>
        <v>-6.1819980217606374E-2</v>
      </c>
      <c r="L431" s="13">
        <v>75.88</v>
      </c>
      <c r="M431" s="28">
        <v>46387</v>
      </c>
      <c r="N431" s="35">
        <v>0</v>
      </c>
      <c r="O431" s="14">
        <v>0.01</v>
      </c>
      <c r="P431" s="15">
        <f t="shared" si="44"/>
        <v>75.12</v>
      </c>
      <c r="Q431" s="16">
        <v>6</v>
      </c>
      <c r="R431" s="13">
        <v>104.99</v>
      </c>
      <c r="S431" s="13"/>
      <c r="T431" s="17">
        <f t="shared" si="45"/>
        <v>0</v>
      </c>
      <c r="U431" s="13">
        <f t="shared" si="46"/>
        <v>0</v>
      </c>
      <c r="V431" s="13">
        <f t="shared" si="47"/>
        <v>0</v>
      </c>
      <c r="W431" s="13">
        <f t="shared" si="48"/>
        <v>0</v>
      </c>
    </row>
    <row r="432" spans="1:23" ht="84" customHeight="1" x14ac:dyDescent="0.25">
      <c r="A432" s="20" t="s">
        <v>520</v>
      </c>
      <c r="B432" s="10"/>
      <c r="C432" s="18" t="str">
        <f t="shared" si="42"/>
        <v>Showroom</v>
      </c>
      <c r="D432" s="11">
        <v>5702018067406</v>
      </c>
      <c r="E432" s="32" t="s">
        <v>664</v>
      </c>
      <c r="F432" s="9" t="s">
        <v>519</v>
      </c>
      <c r="G432" s="33" t="s">
        <v>519</v>
      </c>
      <c r="H432" s="31" t="s">
        <v>5</v>
      </c>
      <c r="I432" s="27"/>
      <c r="J432" s="12">
        <v>127.46</v>
      </c>
      <c r="K432" s="19">
        <f t="shared" si="43"/>
        <v>0</v>
      </c>
      <c r="L432" s="13">
        <v>127.46</v>
      </c>
      <c r="M432" s="28">
        <v>46296</v>
      </c>
      <c r="N432" s="35">
        <v>0</v>
      </c>
      <c r="O432" s="14">
        <v>0.01</v>
      </c>
      <c r="P432" s="15">
        <f t="shared" si="44"/>
        <v>126.19</v>
      </c>
      <c r="Q432" s="16">
        <v>5</v>
      </c>
      <c r="R432" s="13">
        <v>169.99</v>
      </c>
      <c r="S432" s="13"/>
      <c r="T432" s="17">
        <f t="shared" si="45"/>
        <v>0</v>
      </c>
      <c r="U432" s="13">
        <f t="shared" si="46"/>
        <v>0</v>
      </c>
      <c r="V432" s="13">
        <f t="shared" si="47"/>
        <v>0</v>
      </c>
      <c r="W432" s="13">
        <f t="shared" si="48"/>
        <v>0</v>
      </c>
    </row>
    <row r="433" spans="1:23" ht="84" customHeight="1" x14ac:dyDescent="0.25">
      <c r="A433" s="20" t="s">
        <v>521</v>
      </c>
      <c r="B433" s="10"/>
      <c r="C433" s="18" t="str">
        <f t="shared" si="42"/>
        <v>Showroom</v>
      </c>
      <c r="D433" s="11">
        <v>5702018067413</v>
      </c>
      <c r="E433" s="32" t="s">
        <v>663</v>
      </c>
      <c r="F433" s="9" t="s">
        <v>519</v>
      </c>
      <c r="G433" s="33" t="s">
        <v>519</v>
      </c>
      <c r="H433" s="31" t="s">
        <v>5</v>
      </c>
      <c r="I433" s="27"/>
      <c r="J433" s="12">
        <v>224.92</v>
      </c>
      <c r="K433" s="19">
        <f t="shared" si="43"/>
        <v>0</v>
      </c>
      <c r="L433" s="13">
        <v>224.92</v>
      </c>
      <c r="M433" s="28">
        <v>46296</v>
      </c>
      <c r="N433" s="35">
        <v>0</v>
      </c>
      <c r="O433" s="14">
        <v>0.01</v>
      </c>
      <c r="P433" s="15">
        <f t="shared" si="44"/>
        <v>222.67</v>
      </c>
      <c r="Q433" s="16">
        <v>3</v>
      </c>
      <c r="R433" s="13">
        <v>299.99</v>
      </c>
      <c r="S433" s="13"/>
      <c r="T433" s="17">
        <f t="shared" si="45"/>
        <v>0</v>
      </c>
      <c r="U433" s="13">
        <f t="shared" si="46"/>
        <v>0</v>
      </c>
      <c r="V433" s="13">
        <f t="shared" si="47"/>
        <v>0</v>
      </c>
      <c r="W433" s="13">
        <f t="shared" si="48"/>
        <v>0</v>
      </c>
    </row>
    <row r="434" spans="1:23" ht="84" customHeight="1" x14ac:dyDescent="0.25">
      <c r="A434" s="20" t="s">
        <v>18</v>
      </c>
      <c r="B434" s="10"/>
      <c r="C434" s="18" t="str">
        <f t="shared" si="42"/>
        <v>Showroom</v>
      </c>
      <c r="D434" s="11">
        <v>5702018068298</v>
      </c>
      <c r="E434" s="32" t="s">
        <v>19</v>
      </c>
      <c r="F434" s="9" t="s">
        <v>20</v>
      </c>
      <c r="G434" s="33" t="s">
        <v>20</v>
      </c>
      <c r="H434" s="31" t="s">
        <v>5</v>
      </c>
      <c r="I434" s="27"/>
      <c r="J434" s="12">
        <v>194.94</v>
      </c>
      <c r="K434" s="19">
        <f t="shared" si="43"/>
        <v>-3.8473376423514893E-2</v>
      </c>
      <c r="L434" s="13">
        <v>187.44</v>
      </c>
      <c r="M434" s="28">
        <v>46235</v>
      </c>
      <c r="N434" s="35">
        <v>0</v>
      </c>
      <c r="O434" s="14">
        <v>0.01</v>
      </c>
      <c r="P434" s="15">
        <f t="shared" si="44"/>
        <v>185.57</v>
      </c>
      <c r="Q434" s="16">
        <v>4</v>
      </c>
      <c r="R434" s="13">
        <v>249.99</v>
      </c>
      <c r="S434" s="13"/>
      <c r="T434" s="17">
        <f t="shared" si="45"/>
        <v>0</v>
      </c>
      <c r="U434" s="13">
        <f t="shared" si="46"/>
        <v>0</v>
      </c>
      <c r="V434" s="13">
        <f t="shared" si="47"/>
        <v>0</v>
      </c>
      <c r="W434" s="13">
        <f t="shared" si="48"/>
        <v>0</v>
      </c>
    </row>
  </sheetData>
  <conditionalFormatting sqref="K3:K434">
    <cfRule type="dataBar" priority="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{A22F50EB-26B5-431B-8D8B-234A7F46E210}</x14:id>
        </ext>
      </extLst>
    </cfRule>
  </conditionalFormatting>
  <hyperlinks>
    <hyperlink ref="B150" r:id="rId1" display="https://www.sezon.miki.com.pl/lego-duplo-kraina-lodu-kreatywne-pudelko-z-elz,3,62649,102909" xr:uid="{95AD76D7-80B1-4D69-BEC3-24DF34F1B46A}"/>
    <hyperlink ref="B159" r:id="rId2" display="https://www.sezon.miki.com.pl/lego-duplo-kryjowka-pajeczej-druzyny,3,62649,102910" xr:uid="{E01464B3-DD69-4F0D-A62A-6ABEE5877081}"/>
    <hyperlink ref="B156" r:id="rId3" display="https://www.sezon.miki.com.pl/lego-duplo-pizzerki-z-muffinka-i-blue,3,62649,102911" xr:uid="{0AB68D13-95F8-4887-8A51-78E3AAC5B0A2}"/>
    <hyperlink ref="B157" r:id="rId4" display="https://www.sezon.miki.com.pl/lego-duplo-gra-w-budowanie-zwierzatek,3,62649,102912" xr:uid="{5CE5E29D-70D2-4D8B-9859-7F16E1C64E92}"/>
    <hyperlink ref="B148" r:id="rId5" display="https://www.sezon.miki.com.pl/lego-duplo-kreatywne-pudelko-pelne-kolorow,3,62649,102914" xr:uid="{82E1AEBA-6653-40AB-B14C-45A88334F8D3}"/>
    <hyperlink ref="B162" r:id="rId6" display="https://www.sezon.miki.com.pl/lego-duplo-las-odkrywcow-z-dzikimi-zwierzetami,3,62649,102915" xr:uid="{086BF6C9-9614-4F46-BC1D-183ADE22949A}"/>
    <hyperlink ref="B91" r:id="rId7" display="https://www.sezon.miki.com.pl/lego-classic-kreatywne-kolorowe-klocki,3,62650,103037" xr:uid="{6B1EF223-444E-40B2-98FD-BE4CCD0882CD}"/>
    <hyperlink ref="B375" r:id="rId8" display="https://www.sezon.miki.com.pl/lego-disney-ultron-kontra-iron-man,3,62660,102881" xr:uid="{185527FE-4ECB-479C-8C89-486704A157BB}"/>
    <hyperlink ref="B382" r:id="rId9" display="https://www.sezon.miki.com.pl/lego-disney-loki-kontra-druzyna-iron-mana,3,62660,102882" xr:uid="{4839A4B1-4079-4039-A6E8-CBA6DB82309A}"/>
    <hyperlink ref="B237" r:id="rId10" display="https://www.sezon.miki.com.pl/lego-koci-domek-gabi-domek-w-ogrodzie-wrozkici,3,65088,103050" xr:uid="{84C88C9E-4C85-4890-A3F4-449C3155BD8B}"/>
    <hyperlink ref="B14" r:id="rId11" display="https://www.sezon.miki.com.pl/lego-bluey-babunie-z-bingo-i-blue,3,62656,102865" xr:uid="{8212283A-82B9-4D2D-B1B4-57A0F1118178}"/>
    <hyperlink ref="B17" r:id="rId12" display="https://www.sezon.miki.com.pl/lego-bluey-rodzina-blue-z-klockow,3,62656,102866" xr:uid="{73D487CF-FCEE-4C50-B2DD-5AA11783B96B}"/>
    <hyperlink ref="B15" r:id="rId13" display="https://www.sezon.miki.com.pl/lego-bluey-szkola-z-ryzykiem-i-blue,3,62656,102867" xr:uid="{D4527833-8738-4B7B-B45F-67215324C15F}"/>
    <hyperlink ref="B226" r:id="rId14" display="https://www.sezon.miki.com.pl/lego-icons-icons-11379,3,67610,102935" xr:uid="{B13AC391-5A7B-4BB7-A5A2-3B51A41954B3}"/>
    <hyperlink ref="B222" r:id="rId15" display="https://www.sezon.miki.com.pl/lego-icons-icons-11380,3,67610,102936" xr:uid="{6CB88CC9-527B-416B-86BC-D31F44D2A35D}"/>
    <hyperlink ref="B228" r:id="rId16" display="https://www.sezon.miki.com.pl/lego-icons-icons-11381,3,67610,102937" xr:uid="{5EC052DD-5A9F-43F9-B837-E6A39F277B3A}"/>
    <hyperlink ref="B227" r:id="rId17" display="https://www.sezon.miki.com.pl/lego-icons-icons-11382,3,67610,102938" xr:uid="{DE1541A9-DF6E-4D10-9A1A-C4A73BD1A940}"/>
    <hyperlink ref="B220" r:id="rId18" display="https://www.sezon.miki.com.pl/lego-icons-icons-11383,3,67610,102939" xr:uid="{E5ADEDE7-41C1-48B0-876F-B5F0BFDA098C}"/>
    <hyperlink ref="B231" r:id="rId19" display="https://www.sezon.miki.com.pl/lego-icons-icons-11386,3,67610,102940" xr:uid="{80FB385C-D1DB-4989-9252-2141D982033D}"/>
    <hyperlink ref="B45" r:id="rId20" display="https://www.sezon.miki.com.pl/lego-icons-grzyby-lesne,3,66224,102941" xr:uid="{7B3D361F-F9E9-4F3D-8901-547A0F6828B2}"/>
    <hyperlink ref="B32" r:id="rId21" display="https://www.sezon.miki.com.pl/lego-icons-botanicals-11507,3,66224,102942" xr:uid="{75D82875-97F8-4453-8454-591447F210E5}"/>
    <hyperlink ref="B31" r:id="rId22" display="https://www.sezon.miki.com.pl/lego-icons-lilie-wodne,3,66224,102943" xr:uid="{40697F2F-66CD-4155-9F37-D7298668C7CC}"/>
    <hyperlink ref="B18" r:id="rId23" display="https://www.sezon.miki.com.pl/lego-icons-kosmosy,3,66224,102944" xr:uid="{D72BAB53-4A34-4E48-89BF-AB0DAD1805D2}"/>
    <hyperlink ref="B4" r:id="rId24" display="https://www.sezon.miki.com.pl/lego-architecture-architecture-21066,3,62651,102868" xr:uid="{7AC8FDD3-678B-41C4-994D-548AE4399D82}"/>
    <hyperlink ref="B8" r:id="rId25" display="https://www.sezon.miki.com.pl/lego-architecture-architecture-21067,3,62651,102869" xr:uid="{2C511B95-30B2-4DFB-9B16-6114DC230BAE}"/>
    <hyperlink ref="B230" r:id="rId26" display="https://www.sezon.miki.com.pl/lego-ideas-tintin-i-rakieta-na-ksiezyc,3,67610,102960" xr:uid="{A6223629-A15B-401A-909C-617E13AE81C6}"/>
    <hyperlink ref="B224" r:id="rId27" display="https://www.sezon.miki.com.pl/lego-ideas-ideas-21370,3,67610,102962" xr:uid="{851ECB37-3E35-4448-BF73-61AEDFAB4792}"/>
    <hyperlink ref="B223" r:id="rId28" display="https://www.sezon.miki.com.pl/lego-ideas-ideas-21372,3,67610,102963" xr:uid="{3E6DB517-22E4-4E5E-8390-2BE39DFAD209}"/>
    <hyperlink ref="B247" r:id="rId29" display="https://www.sezon.miki.com.pl/lego-minecraft-kurzy-jezdziec,3,62657,102964" xr:uid="{9483DA2E-E59E-41E3-BAA8-CA6108391698}"/>
    <hyperlink ref="B246" r:id="rId30" display="https://www.sezon.miki.com.pl/lego-minecraft-atak-kurzego-jezdzca-na-pustyni,3,62657,102965" xr:uid="{3FCD2CDE-AECF-4806-845A-8FB8C8649A93}"/>
    <hyperlink ref="B249" r:id="rId31" display="https://www.sezon.miki.com.pl/lego-minecraft-przetrwanie-pierwszej-nocy,3,62657,102966" xr:uid="{C694EDFA-AA55-4524-BD48-C7EE335C27A8}"/>
    <hyperlink ref="B251" r:id="rId32" display="https://www.sezon.miki.com.pl/lego-minecraft-szkielet,3,62657,102967" xr:uid="{6817FB9B-99A6-41F5-A438-7837D1CB7201}"/>
    <hyperlink ref="B253" r:id="rId33" display="https://www.sezon.miki.com.pl/lego-minecraft-smok-kresu,3,62657,102968" xr:uid="{9C2B31CD-F5E5-4F50-9DC2-9108551B12D6}"/>
    <hyperlink ref="B255" r:id="rId34" display="https://www.sezon.miki.com.pl/lego-minecraft-najazd-przywolywaczy-na-wioske,3,62657,102969" xr:uid="{2ACBD881-61D9-49A6-9E42-EC3854C81AB2}"/>
    <hyperlink ref="B256" r:id="rId35" display="https://www.sezon.miki.com.pl/lego-minecraft-stacja-ghasta,3,62657,102970" xr:uid="{05DA116B-73C1-4BDA-8521-974B6C459E88}"/>
    <hyperlink ref="B106" r:id="rId36" display="https://www.sezon.miki.com.pl/lego-creator-flakon-perfum-z-kwiatowa-ozdoba,3,62653,102890" xr:uid="{D8AD9F38-472B-44C8-B5D0-7C801ED4AA1E}"/>
    <hyperlink ref="B114" r:id="rId37" display="https://www.sezon.miki.com.pl/lego-creator-dzikie-zwierzeta-dumny-lew,3,62653,102891" xr:uid="{754C81C4-0E13-4633-88A2-A65348A18886}"/>
    <hyperlink ref="B116" r:id="rId38" display="https://www.sezon.miki.com.pl/lego-creator-legendarny-statek-piracki,3,62653,102892" xr:uid="{0C35981C-CD40-444E-BA56-66173DE435C4}"/>
    <hyperlink ref="B115" r:id="rId39" display="https://www.sezon.miki.com.pl/lego-creator-kultowy-diabelski-mlyn,3,62653,102893" xr:uid="{A9AA5D66-A27A-41BD-8B19-30DA11BCE9F2}"/>
    <hyperlink ref="B104" r:id="rId40" display="https://www.sezon.miki.com.pl/lego-creator-dekoracyjny-obraz-z-kwiatami,3,62653,102894" xr:uid="{F94E2871-7BDC-4C2F-AB19-CE7EB5A09217}"/>
    <hyperlink ref="B107" r:id="rId41" display="https://www.sezon.miki.com.pl/lego-creator-modna-torebka-ze-schowkiem,3,62653,102895" xr:uid="{36F5EDA6-3431-4BA4-A249-A68A3560901C}"/>
    <hyperlink ref="B111" r:id="rId42" display="https://www.sezon.miki.com.pl/lego-creator-dekoracyjny-fortepian-z-kotem,3,62653,102896" xr:uid="{11543BDF-E3CD-42A7-9D08-050D8725615F}"/>
    <hyperlink ref="B411" r:id="rId43" display="https://www.sezon.miki.com.pl/lego-technic-samochod-fast-and-furious-mitsubis,3,62661,103011" xr:uid="{A6F7F4C9-53E0-49B1-B7C4-3874E93CB469}"/>
    <hyperlink ref="B419" r:id="rId44" display="https://www.sezon.miki.com.pl/lego-technic-samochod-fast-and-furious-dodge-ch,3,62661,103012" xr:uid="{2FC387F4-9323-461E-A158-DD4480FE68AB}"/>
    <hyperlink ref="B430" r:id="rId45" display="https://www.sezon.miki.com.pl/lego-technic-technic-42232,3,62661,103013" xr:uid="{0D9F481B-5FF6-4802-ABD5-95B1DD569A17}"/>
    <hyperlink ref="B410" r:id="rId46" display="https://www.sezon.miki.com.pl/lego-technic-technic-42234,3,62661,103015" xr:uid="{CD128071-97BE-4DCD-A912-55128383CD2A}"/>
    <hyperlink ref="B412" r:id="rId47" display="https://www.sezon.miki.com.pl/lego-technic-samochod-ferrari-488-pista,3,62661,103016" xr:uid="{44B5CCF9-4525-4573-A391-4CB03E1EDCEF}"/>
    <hyperlink ref="B416" r:id="rId48" display="https://www.sezon.miki.com.pl/lego-technic-technic-42236,3,62661,103017" xr:uid="{92CBD02D-8DFF-4D10-9AD2-966DD277169F}"/>
    <hyperlink ref="B402" r:id="rId49" display="https://www.sezon.miki.com.pl/lego-technic-motocykl-ducati-desmo450-mx-factor,3,62661,103018" xr:uid="{697D2CF8-AFC5-486B-A02E-E665DB388F09}"/>
    <hyperlink ref="B422" r:id="rId50" display="https://www.sezon.miki.com.pl/lego-technic-technic-42239,3,62661,103019" xr:uid="{B21FAD48-750C-4296-B486-3462F71AB7F4}"/>
    <hyperlink ref="B427" r:id="rId51" display="https://www.sezon.miki.com.pl/lego-technic-technic-42240,3,62661,103020" xr:uid="{E6493A61-6A2D-447B-BC7D-734E5D3C0FDF}"/>
    <hyperlink ref="B180" r:id="rId52" display="https://www.sezon.miki.com.pl/lego-friends-frajda-w-parku-wodnym,3,62654,102919" xr:uid="{FD5CFAD1-263A-4492-9C0E-06F93DBD6AD8}"/>
    <hyperlink ref="B179" r:id="rId53" display="https://www.sezon.miki.com.pl/lego-friends-domek-na-luksusowym-kempingu,3,62654,102920" xr:uid="{08940200-4ED6-4D4A-956E-D02558AB76A2}"/>
    <hyperlink ref="B174" r:id="rId54" display="https://www.sezon.miki.com.pl/lego-friends-podwieczorek-w-lesie,3,62654,102921" xr:uid="{F043255D-B822-48E5-A8D0-871227318102}"/>
    <hyperlink ref="B181" r:id="rId55" display="https://www.sezon.miki.com.pl/lego-friends-kreatywna-kwiaciarnia,3,62654,102922" xr:uid="{46618052-BBAC-4C2F-9CB7-467A0EE9A410}"/>
    <hyperlink ref="B177" r:id="rId56" display="https://www.sezon.miki.com.pl/lego-friends-furgonetka-z-pizza,3,62654,102923" xr:uid="{1333399B-7F92-4053-828D-B9D2B4163AA0}"/>
    <hyperlink ref="B188" r:id="rId57" display="https://www.sezon.miki.com.pl/lego-friends-kreatywna-walizka-z-domkiem-dla-la,3,62654,102924" xr:uid="{C81E73DB-2DB2-4AD2-AABC-1D303FF737D6}"/>
    <hyperlink ref="B189" r:id="rId58" display="https://www.sezon.miki.com.pl/lego-friends-cukierkowo-babeczkowy-diabelski-ml,3,62654,102926" xr:uid="{883183A7-38E6-4934-9AA3-5226A7FAACC3}"/>
    <hyperlink ref="B186" r:id="rId59" display="https://www.sezon.miki.com.pl/lego-friends-wrozkowa-karuzela-z-kwiatami,3,62654,102927" xr:uid="{BD80D2E2-88AD-4F79-8171-CAA4B465FB0B}"/>
    <hyperlink ref="B193" r:id="rId60" display="https://www.sezon.miki.com.pl/lego-friends-syrenkowa-kolejka-gorska,3,62654,102928" xr:uid="{218E9779-20CB-45EA-81CF-9BCD39668752}"/>
    <hyperlink ref="B194" r:id="rId61" display="https://www.sezon.miki.com.pl/lego-friends-grand-hotel-w-miescie-heartlake,3,62654,102929" xr:uid="{ABBF92E1-E3A4-40FD-B929-5593F4EA3960}"/>
    <hyperlink ref="B192" r:id="rId62" display="https://www.sezon.miki.com.pl/lego-friends-jesienna-lesna-chatka,3,62654,102930" xr:uid="{F92A7BEC-6072-4062-8609-126A7CB39A27}"/>
    <hyperlink ref="B319" r:id="rId63" display="https://www.sezon.miki.com.pl/lego-special-edition-l-50043017,3,68206,103036" xr:uid="{7A49EBB2-DD79-4BB8-A08E-6F407FB2077C}"/>
    <hyperlink ref="B320" r:id="rId64" display="https://www.sezon.miki.com.pl/lego-special-edition-l-50043023,3,68206,101552" xr:uid="{31251957-7EEF-4A0B-BC6B-BAE6F0C5F103}"/>
    <hyperlink ref="B321" r:id="rId65" display="https://www.sezon.miki.com.pl/lego-special-edition-f1-editions-v-43024,3,68206,103040" xr:uid="{66ECDACE-F6E8-4E8B-9EB6-B633343CF58D}"/>
    <hyperlink ref="B308" r:id="rId66" display="https://www.sezon.miki.com.pl/lego-special-edition-music-editions-m-43028,3,68206,103041" xr:uid="{404D402C-F0A2-40ED-81CA-C777132AFC64}"/>
    <hyperlink ref="B313" r:id="rId67" display="https://www.sezon.miki.com.pl/lego-special-edition-music-editions-m-43029,3,68206,103042" xr:uid="{AC07B554-CD12-4115-BEF1-C9CFCD28D7B9}"/>
    <hyperlink ref="B315" r:id="rId68" display="https://www.sezon.miki.com.pl/lego-special-edition-music-editions-m-43030,3,68206,103043" xr:uid="{916C0B1E-403C-4094-967E-B6AA447DB686}"/>
    <hyperlink ref="B323" r:id="rId69" display="https://www.sezon.miki.com.pl/lego-special-edition-music-editions-m-43031,3,68206,103044" xr:uid="{7E12D1CF-AC50-42BB-9998-F6ECF24C0946}"/>
    <hyperlink ref="B120" r:id="rId70" display="https://www.sezon.miki.com.pl/lego-disney-zabawa-na-plazy-z-lilo-i-stitchem,3,62655,102897" xr:uid="{B041AFDB-4053-4186-B6A9-8C8E3289BAD7}"/>
    <hyperlink ref="B119" r:id="rId71" display="https://www.sezon.miki.com.pl/lego-disney-wiejska-chatka-i-lodz,3,62655,102898" xr:uid="{3B1CB509-DB41-45A7-B034-84FD28C7732B}"/>
    <hyperlink ref="B122" r:id="rId72" display="https://www.sezon.miki.com.pl/lego-disney-zamek-kopciuszka-i-jej-zwierzecych,3,62655,102899" xr:uid="{2D9A0C42-2484-404B-8368-B84F755F708C}"/>
    <hyperlink ref="B126" r:id="rId73" display="https://www.sezon.miki.com.pl/lego-disney-zaczarowany-zamek-pieknej-i-bestii,3,62655,102900" xr:uid="{1EAFACDD-B8B3-43D9-BA93-92E288E2F0EE}"/>
    <hyperlink ref="B135" r:id="rId74" display="https://www.sezon.miki.com.pl/lego-disney-pua,3,62655,102901" xr:uid="{B662EC20-9C8D-4EE8-9291-156E5A0B2678}"/>
    <hyperlink ref="B125" r:id="rId75" display="https://www.sezon.miki.com.pl/lego-disney-kakamora,3,62655,102902" xr:uid="{6DC98ED7-BD74-4167-9D54-5D0D7A685547}"/>
    <hyperlink ref="B118" r:id="rId76" display="https://www.sezon.miki.com.pl/lego-disney-mala-wieza-roszpunki,3,62655,102903" xr:uid="{B622244E-D956-4E57-B4AA-65F3953C4F6B}"/>
    <hyperlink ref="B127" r:id="rId77" display="https://www.sezon.miki.com.pl/lego-disney-szkatulka-na-bizuterie-dzasminy,3,62655,102904" xr:uid="{FAFC1346-5DAF-4BFC-BCD3-3DAC97FC63D9}"/>
    <hyperlink ref="B136" r:id="rId78" display="https://www.sezon.miki.com.pl/lego-disney-stitch-i-strupka,3,62655,102905" xr:uid="{C4D36612-14C8-4A2C-B4EA-16CAB768DF2F}"/>
    <hyperlink ref="B138" r:id="rId79" display="https://www.sezon.miki.com.pl/lego-disney-zamek-roszpunki,3,62655,102906" xr:uid="{06601BDE-DF98-48E8-A17B-13789EF95508}"/>
    <hyperlink ref="B134" r:id="rId80" display="https://www.sezon.miki.com.pl/lego-disney-krolewska-lodz-weselna-arielki,3,62655,102908" xr:uid="{67BEE200-ACA8-4C8C-996A-2532F272B35B}"/>
    <hyperlink ref="B67" r:id="rId81" display="https://www.sezon.miki.com.pl/lego-city-zolta-koparko-ladowarka,3,62652,102873" xr:uid="{F4BD94CB-FEA4-4A40-9BBA-20E560A9A332}"/>
    <hyperlink ref="B65" r:id="rId82" display="https://www.sezon.miki.com.pl/lego-city-samolot-pasazerski,3,62652,102874" xr:uid="{647BEF53-7659-493C-9D84-700F74846357}"/>
    <hyperlink ref="B81" r:id="rId83" display="https://www.sezon.miki.com.pl/lego-city-wywrotka-i-ladowarka-czolowa,3,62652,102875" xr:uid="{AFF4C41E-68D8-4A79-A98C-41F69584F1F2}"/>
    <hyperlink ref="B70" r:id="rId84" display="https://www.sezon.miki.com.pl/lego-city-dostawa-pizzy-z-pojazdami,3,62652,102876" xr:uid="{72BE248A-AD59-4318-B142-E02775F63CB1}"/>
    <hyperlink ref="B71" r:id="rId85" display="https://www.sezon.miki.com.pl/lego-city-automatyczna-myjnia-samochodowa,3,62652,102877" xr:uid="{4D1035D4-86D6-4CD9-9C6A-5D0F8987FC06}"/>
    <hyperlink ref="B75" r:id="rId86" display="https://www.sezon.miki.com.pl/lego-city-tramwaj-przy-plazy,3,62652,102878" xr:uid="{40F4F3E5-9EF3-41A7-8162-D536D86EAFEB}"/>
    <hyperlink ref="B77" r:id="rId87" display="https://www.sezon.miki.com.pl/lego-city-retro-pociag-z-lokomotywa-parowa,3,62652,102880" xr:uid="{09F9A445-4B4B-4B04-981F-7465A782EB21}"/>
    <hyperlink ref="B258" r:id="rId88" display="https://www.sezon.miki.com.pl/lego-ninjago-smoczy-mech-lloyda-zestaw-bitewn,3,62658,102974" xr:uid="{C74316BF-D834-4DD7-A187-B74DA0DE632F}"/>
    <hyperlink ref="B261" r:id="rId89" display="https://www.sezon.miki.com.pl/lego-ninjago-zilvar-i-smocza-bestia-grimtak,3,62658,102975" xr:uid="{1398AAE2-2C51-4177-BA39-1A43D4BE7138}"/>
    <hyperlink ref="B264" r:id="rId90" display="https://www.sezon.miki.com.pl/lego-ninjago-wielofunkcyjne-pojazdy-kaia-i-cole,3,62658,102976" xr:uid="{2C51E299-D118-4BF1-A6B4-9760AAB77B76}"/>
    <hyperlink ref="B268" r:id="rId91" display="https://www.sezon.miki.com.pl/lego-ninjago-transformujacy-smoczy-mech-wyldfyr,3,62658,102978" xr:uid="{399EEBA5-58CE-49E8-82A5-A654518243A4}"/>
    <hyperlink ref="B272" r:id="rId92" display="https://www.sezon.miki.com.pl/lego-ninjago-perla-ladu,3,62658,102979" xr:uid="{361A484B-FAE5-48A0-A776-41C3D71843A9}"/>
    <hyperlink ref="B274" r:id="rId93" display="https://www.sezon.miki.com.pl/lego-ninjago-blizniacze-tytanowe-mechy,3,62658,102980" xr:uid="{4FF8B13A-C622-42CE-869E-8FAF5CA79C1E}"/>
    <hyperlink ref="B269" r:id="rId94" display="https://www.sezon.miki.com.pl/lego-ninjago-bitwa-o-smocze-ostrze,3,62658,102981" xr:uid="{F079770B-2DBA-42D6-8C8C-99C84D891769}"/>
    <hyperlink ref="B275" r:id="rId95" display="https://www.sezon.miki.com.pl/lego-ninjago-bitwa-z-ultrasmokiem,3,62658,102982" xr:uid="{C486AF9D-5CF7-4B77-81E8-9F578A965650}"/>
    <hyperlink ref="B397" r:id="rId96" display="https://www.sezon.miki.com.pl/lego-super-mario-mario-kart-luigi-i-mach-8,3,62690,103045" xr:uid="{5DBF228C-2DBB-4BDB-9016-7EFA4E729FEB}"/>
    <hyperlink ref="B396" r:id="rId97" display="https://www.sezon.miki.com.pl/lego-super-mario-super-mario-72051,3,62690,103046" xr:uid="{C856F181-B592-4761-BEFF-AE1007EBAB6F}"/>
    <hyperlink ref="B299" r:id="rId98" display="https://www.sezon.miki.com.pl/lego-pokemon-pokemon-72150,3,65864,102999" xr:uid="{5E3F7EEB-11B1-48F1-A757-D91321AFF83F}"/>
    <hyperlink ref="B303" r:id="rId99" display="https://www.sezon.miki.com.pl/lego-pokemon-pokemon-72154,3,65864,103000" xr:uid="{56D1DB71-29BB-4A02-8E2E-F7368A1244E5}"/>
    <hyperlink ref="B300" r:id="rId100" display="https://www.sezon.miki.com.pl/lego-pokemon-pokemon-72160,3,65864,103001" xr:uid="{888BA66C-C115-4F73-A967-281C1681ABEC}"/>
    <hyperlink ref="B301" r:id="rId101" display="https://www.sezon.miki.com.pl/lego-pokemon-pokemon-72168,3,65864,103002" xr:uid="{0622CD4A-87C1-4B72-B19C-7FD4A8D77BEE}"/>
    <hyperlink ref="B305" r:id="rId102" display="https://www.sezon.miki.com.pl/lego-badger-72423,3,66284,103054" xr:uid="{56CA8A9B-B110-4661-A6F7-AB1E1EBA1781}"/>
    <hyperlink ref="B304" r:id="rId103" display="https://www.sezon.miki.com.pl/lego-k-pop-demon-hunters-lego-kpop-demon-hunte,3,66284,103055" xr:uid="{37C5787C-E5E9-402D-ACAE-8E92101C0C76}"/>
    <hyperlink ref="B360" r:id="rId104" display="https://www.sezon.miki.com.pl/lego-star-wars-star-wars-75451,3,62659,103003" xr:uid="{72E504A9-E52A-4B2F-AC45-B0905C8D5EAF}"/>
    <hyperlink ref="B370" r:id="rId105" display="https://www.sezon.miki.com.pl/lego-star-wars-star-wars-75453,3,62659,103004" xr:uid="{B48E8055-91CB-4B4C-AF39-28C4E6A502D0}"/>
    <hyperlink ref="B368" r:id="rId106" display="https://www.sezon.miki.com.pl/lego-star-wars-star-wars-75454,3,62659,103005" xr:uid="{AACA2751-DD7C-45BD-9C58-47284CADA245}"/>
    <hyperlink ref="B369" r:id="rId107" display="https://www.sezon.miki.com.pl/lego-star-wars-star-wars-75455,3,62659,103006" xr:uid="{31104BEF-6187-4E0E-ACEA-63646032E2F3}"/>
    <hyperlink ref="B291" r:id="rId108" display="https://www.sezon.miki.com.pl/lego-one-piece-one-piece-75641,3,67785,102983" xr:uid="{6801033A-2FA9-406E-BE2E-6612E59B0163}"/>
    <hyperlink ref="B292" r:id="rId109" display="https://www.sezon.miki.com.pl/lego-one-piece-one-piece-75642,3,67785,102984" xr:uid="{1331C3B8-DAE2-44A0-B427-38546C3E6252}"/>
    <hyperlink ref="B293" r:id="rId110" display="https://www.sezon.miki.com.pl/lego-one-piece-one-piece-75643,3,67785,102985" xr:uid="{F5EA35EB-6EDE-423E-A32F-1BAA5495E9C2}"/>
    <hyperlink ref="B294" r:id="rId111" display="https://www.sezon.miki.com.pl/lego-one-piece-one-piece-75644,3,67785,102986" xr:uid="{2785C734-DB29-4D95-984D-6187B235AA5B}"/>
    <hyperlink ref="B295" r:id="rId112" display="https://www.sezon.miki.com.pl/lego-one-piece-one-piece-75645,3,67785,102987" xr:uid="{E6B92239-AA74-45E4-AEB2-5DC3797674D9}"/>
    <hyperlink ref="B297" r:id="rId113" display="https://www.sezon.miki.com.pl/lego-one-piece-one-piece-75646,3,67785,102988" xr:uid="{F835FA13-3C51-4273-83CD-04DA57DE7AF1}"/>
    <hyperlink ref="B387" r:id="rId114" display="https://www.sezon.miki.com.pl/lego-super-heroes-super-heroes-76339,3,62660,103021" xr:uid="{8C46C25C-F289-4233-B423-56A44B18EAB5}"/>
    <hyperlink ref="B380" r:id="rId115" display="https://www.sezon.miki.com.pl/lego-super-heroes-super-heroes-76345,3,62660,103023" xr:uid="{217FF946-DB80-4B9F-94C2-D1405E264256}"/>
    <hyperlink ref="B390" r:id="rId116" display="https://www.sezon.miki.com.pl/lego-super-heroes-super-heroes-76346,3,62660,103024" xr:uid="{CD1509D9-5520-49BB-B0A7-0B2196393704}"/>
    <hyperlink ref="B386" r:id="rId117" display="https://www.sezon.miki.com.pl/lego-super-heroes-super-heroes-76347,3,62660,103025" xr:uid="{A1987752-83F3-46A4-8D0B-B9BAB2F4A1CC}"/>
    <hyperlink ref="B391" r:id="rId118" display="https://www.sezon.miki.com.pl/lego-super-heroes-super-heroes-76348,3,62660,103026" xr:uid="{C526DBB7-B07F-4233-B903-0CF0E6F3F586}"/>
    <hyperlink ref="B381" r:id="rId119" display="https://www.sezon.miki.com.pl/lego-super-heroes-super-heroes-76349,3,62660,103027" xr:uid="{3B68BB8B-C005-40CA-8337-B0268FFD68BE}"/>
    <hyperlink ref="B389" r:id="rId120" display="https://www.sezon.miki.com.pl/lego-super-heroes-super-heroes-76350,3,62660,103028" xr:uid="{61A2A19D-5FFF-411D-AA82-DD43D6929EF1}"/>
    <hyperlink ref="B392" r:id="rId121" display="https://www.sezon.miki.com.pl/lego-super-heroes-super-heroes-76352,3,62660,103029" xr:uid="{F3104BD9-70BD-48D3-9FC2-FD0B4DFDAB30}"/>
    <hyperlink ref="B202" r:id="rId122" display="https://www.sezon.miki.com.pl/lego-harry-potter-herb-hogwartu,3,62663,102954" xr:uid="{F561A5C0-33ED-463D-95E5-8544EFD67B61}"/>
    <hyperlink ref="B201" r:id="rId123" display="https://www.sezon.miki.com.pl/lego-harry-potter-wolny-skrzat-zgredek,3,62663,102955" xr:uid="{03A07800-73E8-46FF-84D8-BD0B6B0E44F4}"/>
    <hyperlink ref="B208" r:id="rId124" display="https://www.sezon.miki.com.pl/lego-harry-potter-magiczne-sklepy-na-ulicy-smi,3,62663,102956" xr:uid="{98E80883-ADD3-494B-B34E-E58BF87506D9}"/>
    <hyperlink ref="B214" r:id="rId125" display="https://www.sezon.miki.com.pl/lego-harry-potter-zamek-hogwart-wschodnie-sk,3,62663,102957" xr:uid="{68089D6A-BB67-4D55-97E5-735AED37AB90}"/>
    <hyperlink ref="B209" r:id="rId126" display="https://www.sezon.miki.com.pl/lego-harry-potter-rosliny-z-lekcji-zielarstwa,3,62663,102958" xr:uid="{EC4240D0-3C88-482D-9C44-C2B672909B89}"/>
    <hyperlink ref="B200" r:id="rId127" display="https://www.sezon.miki.com.pl/lego-harry-potter-zakazany-las-expecto-patron,3,62663,102959" xr:uid="{85FC1FAC-16DB-42AD-BB4A-E8A9AA8C1A14}"/>
    <hyperlink ref="B432" r:id="rId128" display="https://www.sezon.miki.com.pl/lego-wednesday-wednesday-76787,3,68002,103047" xr:uid="{F9CC4A37-12F8-40B2-BDAB-D11D1E1A9DAA}"/>
    <hyperlink ref="B433" r:id="rId129" display="https://www.sezon.miki.com.pl/lego-wednesday-wednesday-76788,3,68002,103048" xr:uid="{C47BC89F-B8B7-4A95-9054-A6626D9D676E}"/>
    <hyperlink ref="B434" r:id="rId130" display="https://www.sezon.miki.com.pl/lego-animal-crossing-animal-crossing-77059,3,64740,103056" xr:uid="{D7A0A656-6904-481D-9595-91E900911A9A}"/>
    <hyperlink ref="B167" r:id="rId131" display="https://www.sezon.miki.com.pl/lego-fortnite-pomidorek,3,67292,102931" xr:uid="{9AA6F7D2-BFFE-4D62-85DC-8378CE171AD7}"/>
    <hyperlink ref="B169" r:id="rId132" display="https://www.sezon.miki.com.pl/lego-fortnite-zrzut-zaopatrzenia,3,67292,102932" xr:uid="{2F3BA1BF-C6CF-4053-A873-8FCD9A4FFE03}"/>
    <hyperlink ref="B170" r:id="rId133" display="https://www.sezon.miki.com.pl/lego-fortnite-kitek,3,67292,102933" xr:uid="{F53CC61E-8794-47D3-80CE-D4EF2F5CFB08}"/>
    <hyperlink ref="B172" r:id="rId134" display="https://www.sezon.miki.com.pl/lego-fortnite-jaskinia-ubawu,3,67292,102934" xr:uid="{4F0337D2-EAFD-448D-8CB3-C8661757F502}"/>
    <hyperlink ref="B307" r:id="rId135" display="https://www.sezon.miki.com.pl/lego-sonic-sonic-77119,3,62699,103049" xr:uid="{34735EAC-C0F8-4A83-BF34-3FE5F917B53F}"/>
    <hyperlink ref="B339" r:id="rId136" display="https://www.sezon.miki.com.pl/lego-speed-champions-szybcy-i-wsciekli-toyota-s,3,62662,103031" xr:uid="{1FDF5579-CDA4-4B88-A4EB-4919A9D5029B}"/>
    <hyperlink ref="B338" r:id="rId137" display="https://www.sezon.miki.com.pl/lego-speed-champions-ferrari-499p,3,62662,103032" xr:uid="{50BEA254-BD20-4E44-BDD5-5B55DDF8A53A}"/>
    <hyperlink ref="B337" r:id="rId138" display="https://www.sezon.miki.com.pl/lego-speed-champions-speed-champions-77263,3,62662,103034" xr:uid="{9F9827F9-BD9F-4C76-82DE-963F1DCCF5C8}"/>
    <hyperlink ref="B350" r:id="rId139" display="https://www.sezon.miki.com.pl/lego-speed-champions-speed-champions-77264,3,62662,103035" xr:uid="{6591B368-8505-4039-8D0F-8BD6E180941C}"/>
    <hyperlink ref="B232" r:id="rId140" display="https://www.sezon.miki.com.pl/lego-jurassic-world-maly-dinozaur-pteranodon,3,62664,102989" xr:uid="{1FE965B5-057E-49D8-B9A0-10CB0190E955}"/>
    <hyperlink ref="B233" r:id="rId141" display="https://www.sezon.miki.com.pl/lego-jurassic-world-ciezarowka-do-transportu-ml,3,62664,102990" xr:uid="{B8AEA784-26E2-4D9B-85DE-9B57386AA372}"/>
    <hyperlink ref="B234" r:id="rId142" display="https://www.sezon.miki.com.pl/lego-jurassic-world-ucieczka-spinozaura,3,62664,102991" xr:uid="{D14FE53E-434B-43C5-A7C7-A2922AA92F27}"/>
    <hyperlink ref="B235" r:id="rId143" display="https://www.sezon.miki.com.pl/lego-jurassic-world-atak-mozazaura-na-lodz,3,62664,102992" xr:uid="{C887FC2E-011E-47FB-9CE5-833EDE18CF1B}"/>
    <hyperlink ref="B236" r:id="rId144" display="https://www.sezon.miki.com.pl/lego-jurassic-world-jurassic-world-77985,3,62664,102993" xr:uid="{9B2C461A-DFE5-4765-9398-274FA069D43E}"/>
  </hyperlinks>
  <pageMargins left="0.7" right="0.7" top="0.75" bottom="0.75" header="0.3" footer="0.3"/>
  <pageSetup paperSize="9" orientation="portrait" r:id="rId145"/>
  <rowBreaks count="1" manualBreakCount="1">
    <brk id="288" max="16383" man="1"/>
  </rowBreaks>
  <colBreaks count="1" manualBreakCount="1">
    <brk id="6" max="1048575" man="1"/>
  </colBreaks>
  <drawing r:id="rId146"/>
  <tableParts count="1">
    <tablePart r:id="rId147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22F50EB-26B5-431B-8D8B-234A7F46E21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K3:K434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LEGO Main Order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grzegorz@miki.com.pl</dc:creator>
  <cp:lastModifiedBy>grzegorz@miki.com.pl</cp:lastModifiedBy>
  <dcterms:created xsi:type="dcterms:W3CDTF">2026-04-07T11:47:39Z</dcterms:created>
  <dcterms:modified xsi:type="dcterms:W3CDTF">2026-04-08T09:51:58Z</dcterms:modified>
</cp:coreProperties>
</file>